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<sst xmlns="http://schemas.openxmlformats.org/spreadsheetml/2006/main" count="495" uniqueCount="160">
  <si>
    <t>Муниципальная программа</t>
  </si>
  <si>
    <t>Подпрограмма 1</t>
  </si>
  <si>
    <t xml:space="preserve">Основное мероприятие 1.1 </t>
  </si>
  <si>
    <t xml:space="preserve">Основное мероприятие 1.2 </t>
  </si>
  <si>
    <t>Мероприятие 1.2.1</t>
  </si>
  <si>
    <t>Мероприятие 1.2.2</t>
  </si>
  <si>
    <t>Мероприятие 1.2.3</t>
  </si>
  <si>
    <t xml:space="preserve">Основное мероприятие 1.3 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</si>
  <si>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</si>
  <si>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</si>
  <si>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</si>
  <si>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</si>
  <si>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Основное мероприятие 1.8</t>
  </si>
  <si>
    <t>Подпрограмма 2</t>
  </si>
  <si>
    <t>Основное мероприятие 2.1</t>
  </si>
  <si>
    <t>Прочие учреждения социального обслуживания</t>
  </si>
  <si>
    <t>Подпрограмма 3</t>
  </si>
  <si>
    <t>Основное мероприятие 3.1</t>
  </si>
  <si>
    <t>Основное мероприятие 3.2</t>
  </si>
  <si>
    <t>Основное мероприятие 3.3</t>
  </si>
  <si>
    <t>Основное мероприятие 3.5</t>
  </si>
  <si>
    <t>Основное мероприятие 3.6</t>
  </si>
  <si>
    <t>Основное мероприятие 3.7</t>
  </si>
  <si>
    <t>Основное мероприятие 3.8</t>
  </si>
  <si>
    <t>Основное мероприятие 3.9</t>
  </si>
  <si>
    <t>Подпрограмма 4</t>
  </si>
  <si>
    <t>Подпрограмма 5</t>
  </si>
  <si>
    <t>«Обеспечение реализации муниципальной программы»</t>
  </si>
  <si>
    <t>Организация предоставления социального пособия на погребение</t>
  </si>
  <si>
    <t>статус</t>
  </si>
  <si>
    <t>Первый год планового периода 2016 год</t>
  </si>
  <si>
    <t>Второй год планового периода 2017 год</t>
  </si>
  <si>
    <t>Третий год планового периода 2018 год</t>
  </si>
  <si>
    <t>Четвертый год планового периода 2019 год</t>
  </si>
  <si>
    <t>Пятый год планового периода 2020 год</t>
  </si>
  <si>
    <t>Социальная поддержка отдельных категорий граждан</t>
  </si>
  <si>
    <t>«Социальная поддержка граждан  Волоконовского  района на 2015-2020 годы»</t>
  </si>
  <si>
    <t>федеральный бюджет</t>
  </si>
  <si>
    <t>областной бюджет</t>
  </si>
  <si>
    <t>иные источники</t>
  </si>
  <si>
    <t>Всего</t>
  </si>
  <si>
    <t>«Социальное обслуживание населения».</t>
  </si>
  <si>
    <t xml:space="preserve">Субвенции на осуществление  полномочий по обеспечению права граждан на социальное обслуживание </t>
  </si>
  <si>
    <t>Очеред-ной год 2015год</t>
  </si>
  <si>
    <t>местный бюджет</t>
  </si>
  <si>
    <t>«Социальная поддержка семьи и детей, организация проведения мероприятий»</t>
  </si>
  <si>
    <t>«Повышение эффективности муниципальной поддержки социально-ориентированных некомерческих организаций»</t>
  </si>
  <si>
    <t>Предоставление субсидий общественным организациям на осуществление уставной деятельности "Общество инвалидов"</t>
  </si>
  <si>
    <t>Предоставление субсидий общественным организациям на осуществление уставной деятельности "Союз пенсионеров"</t>
  </si>
  <si>
    <t>Предоставление субсидий общественным организациям на осуществление уставной деятельности "Общество слепых"</t>
  </si>
  <si>
    <t>Мероприятие 2.1.1</t>
  </si>
  <si>
    <t>Мероприятие 2.1.2</t>
  </si>
  <si>
    <t>Мероприятие 2.1.3</t>
  </si>
  <si>
    <t>Основное мероприятие 3.4</t>
  </si>
  <si>
    <t>Предоставление субсидий общественным организациям на осуществление уставной деятельности "Районный Совет ветеранов"</t>
  </si>
  <si>
    <t>Основное мероприятие 1.14</t>
  </si>
  <si>
    <t xml:space="preserve">Выплата муниципальной доплаты к пенсии </t>
  </si>
  <si>
    <t>Оплата   жилищно-коммунальных услуг отдельным категориям граждан</t>
  </si>
  <si>
    <t>Оплата жилищно-коммунальных услуг инвалидам и семьям, имеющим детей-инвалидов</t>
  </si>
  <si>
    <t>Оплата жилищно-коммунальных услуг лицам, пострадавшим от воздействия радиации в следствие аварии на Чернобыльской АЭС</t>
  </si>
  <si>
    <t>Оплата ежемесячных денежных компенсаций расходов по оплате жилищно-коммунальных услуг ветеранам</t>
  </si>
  <si>
    <t>Выплата инвалидам  компенсаций страховых премий по договорам обязательного страхования гражданской ответственности  владельцев транспортных средств</t>
  </si>
  <si>
    <t>Предоставление   гражданам адресных субсидий на оплату жилого помещения и коммунальных услуг</t>
  </si>
  <si>
    <t>Мероприятия на социальную поддержку вдов Героев Советского Союза ,Героев Российской Федерации, Героев социалистического труд и полных кавалеров Ордена Славы</t>
  </si>
  <si>
    <t>Выплата пособий малоимущим гражданам и гражданам, оказавшимся в тяжелой жизненной ситуации</t>
  </si>
  <si>
    <t>Выплата  субсидий ветеранам боевых действий и другим категориям военнослужащих</t>
  </si>
  <si>
    <t>Выплата ежемесячных пособий  отдельным категориям граждан ( инвалидам боевых действий I  и II групп , а также членам семей военнослужащих и сотрудников,погибших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риска)</t>
  </si>
  <si>
    <t>Оплата ежемесячных денежных выплат  ветеранам труда , ветеранам военной службы</t>
  </si>
  <si>
    <t>Оплата  ежемесячных денежных выплат труженникам тыла</t>
  </si>
  <si>
    <t>Ежемесячная денежная выплата реабилитированным  лицам</t>
  </si>
  <si>
    <t xml:space="preserve">Выплата ежемесячных денежных компенсаций  расходов по оплате жилищно-коммунальных услуг ветеранам труда </t>
  </si>
  <si>
    <t>Оплата  ежемесячных денежных выплат лицам, родившимся в период с 22 июня 1923 по 03сентября 1945 года            (Дети войны)</t>
  </si>
  <si>
    <t>Основное мероприятие 1.16</t>
  </si>
  <si>
    <t>Основное мероприятие 1.9.</t>
  </si>
  <si>
    <t>Основное мероприятие 1.10</t>
  </si>
  <si>
    <t>Основное мероприятие 1.11</t>
  </si>
  <si>
    <t>Основное мероприятие 1.15</t>
  </si>
  <si>
    <t>Выплата ежемесячноых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</si>
  <si>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Выплата ежемесячных денежноых компенсации расходов по оплате жилищно-коммунальных услуг многодетным семьям</t>
  </si>
  <si>
    <t>Выплата ежемесячных денежных компенсаций  расходов по оплате жилищно-коммунальных услуг иным категориям граждан</t>
  </si>
  <si>
    <t xml:space="preserve">Предоставление  материальной и иной помощи для погребения </t>
  </si>
  <si>
    <t>0сновное меропричятие 1.17</t>
  </si>
  <si>
    <t>Основное мероприятие 1.18</t>
  </si>
  <si>
    <t xml:space="preserve">Ежемесячная денежная выплата, назначаемую  в случае рождения третьего ребенка или последующих дете до достижении ребенком возраста трех лет </t>
  </si>
  <si>
    <t xml:space="preserve">Выплата  пособий  по уходу за ребенком до достижении им возраста полутора лет гражданам, не подлежащим обязательному социальному страхованию на случай временной нетрудоспособеости и в связи с материнством  </t>
  </si>
  <si>
    <t>Выплата пособий при рождении ребенка гражданам, не подлежащим  обязательному социальному страхованию на случай временной нетрудоспособности и в связи с материнством</t>
  </si>
  <si>
    <t xml:space="preserve">Выплата  ежемесячных  пособий гражданам, имеющих детей 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</si>
  <si>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</si>
  <si>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мер по социальной защите граждан , являющихся усыновителями</t>
  </si>
  <si>
    <t>Мероприятие 3.8.1</t>
  </si>
  <si>
    <t>Мероприятие 3.8.2</t>
  </si>
  <si>
    <t>Осуществление мер социальной защиты  многодетных семей</t>
  </si>
  <si>
    <t>Мероприятие 3.9.1</t>
  </si>
  <si>
    <t>Мероприятие 3.9.2</t>
  </si>
  <si>
    <t>Мероприятие 3.9.3</t>
  </si>
  <si>
    <t>Мероприятие 3.9.4</t>
  </si>
  <si>
    <t>Выплата на содержание ребенка в семье опекуна и приемной семье, а также вознаграждение, причитающееся приемному родителю</t>
  </si>
  <si>
    <t>Основное мероприятие 1.12</t>
  </si>
  <si>
    <t>Основное мероприятие 1.13</t>
  </si>
  <si>
    <t xml:space="preserve">Выплата на социальную поддержку детей сирот и детей, оставшихся без попечения родителей, в части оплаты за содержание жилых помещений, закрепленных за детьми сиротами, и капитального ремонта </t>
  </si>
  <si>
    <t>Осуществление ежегодной денежной выплаты  лицам, награжденным нагрудным знаком  "Почетный донор России"</t>
  </si>
  <si>
    <t>Выплата компенсации  на питание школьникам из многодетных семей</t>
  </si>
  <si>
    <t xml:space="preserve">Выплата на оплату проезда школьникам из многодетных семей </t>
  </si>
  <si>
    <t>Выплата на приобретение школьной формы первоклассникам из многодетных семей</t>
  </si>
  <si>
    <t>Выплата субсидий  услуг связи многодетным семьям</t>
  </si>
  <si>
    <t>Предоставление субсидий общественным организациям на осуществление уставной деятельности и проведение меропиятий</t>
  </si>
  <si>
    <t>Выплата на организацию предоставления отдельных мер социальной защиты населения</t>
  </si>
  <si>
    <t>Осуществление деятельности по опеке и попечительству</t>
  </si>
  <si>
    <t xml:space="preserve">                      Осуществление деятельности по опеке и попечительству в отношении несовершеннолетних лиц из числа дете-сирот и детей, оставшихся без попечения родителей </t>
  </si>
  <si>
    <t>Осуществление деятельности по опеке и попечительству в отношении совершеннолетних лиц</t>
  </si>
  <si>
    <t>Организация предоставления ежемесячных денежных компенсаций расходов по оплате жилищно-коммунальных услуг</t>
  </si>
  <si>
    <t>Наименование муниципальной программы, подпрограммы, основного мероприя</t>
  </si>
  <si>
    <t xml:space="preserve">областной бюджет </t>
  </si>
  <si>
    <t>Основное мероприятие 4.1</t>
  </si>
  <si>
    <t>Мероприятие 4.1.1</t>
  </si>
  <si>
    <t>Мероприятие 4.1.2</t>
  </si>
  <si>
    <t>Мероприятие 4.1.3</t>
  </si>
  <si>
    <t>Основное мероприятие 5.1</t>
  </si>
  <si>
    <t>Основное мероприятие 5.2</t>
  </si>
  <si>
    <t>Мероприятие 5.2.1</t>
  </si>
  <si>
    <t>Мероприятие 5.2.2</t>
  </si>
  <si>
    <t>Основное мероприятие 5.3</t>
  </si>
  <si>
    <t>Основное мероприятие 5.4</t>
  </si>
  <si>
    <t xml:space="preserve">Всего </t>
  </si>
  <si>
    <t>Обеспечение равной доступности общественного транспорта для отдельных категорий граждан на территории Волоконовского района</t>
  </si>
  <si>
    <t>Мероприятие 4.1.4</t>
  </si>
  <si>
    <t>Расходы (тыс.рублей)</t>
  </si>
  <si>
    <t xml:space="preserve">                  Приложение № 3</t>
  </si>
  <si>
    <t xml:space="preserve">       к муниципальной программе</t>
  </si>
  <si>
    <t xml:space="preserve">                       "Социальная поддержка граждан в Волоконовском районе на 2015-2020 годы"</t>
  </si>
  <si>
    <t xml:space="preserve">                                     Ресурсное обеспечение и прогнозная( справочная ) оценка расходов на</t>
  </si>
  <si>
    <t xml:space="preserve"> реализацию основных мероприятий муниципальной программы  "Социальная поддержка граждан  в Волоконовском                 </t>
  </si>
  <si>
    <t xml:space="preserve">                                                                </t>
  </si>
  <si>
    <t xml:space="preserve">                                  районе на 2015-2020 годы " из различных источников финансирования</t>
  </si>
  <si>
    <t>источники финансирования</t>
  </si>
  <si>
    <t>Выплата на содержание ребенка в семье опекуна и приемной семье</t>
  </si>
  <si>
    <t>Выплата вознаграждения причитающееся приемному родителю</t>
  </si>
  <si>
    <t>Основное мероприятие 1.21</t>
  </si>
  <si>
    <t>Предоставление отдельных мер социальной поддержки граждан, подвергшихся радиации</t>
  </si>
  <si>
    <t>Основное мероприятие 3.10</t>
  </si>
  <si>
    <t>Осуществление дополнительных мер социальной защиты семей , родивших третьего и последующих детей по предоставлению материнского (семейного капитала)</t>
  </si>
  <si>
    <t>Выплата пособий лицам, которым присвоено звание "Почетный гражданин Волоконовского района"</t>
  </si>
  <si>
    <t>ВСЕГО</t>
  </si>
  <si>
    <t>,</t>
  </si>
  <si>
    <t>Основное мероприяти 1.19</t>
  </si>
  <si>
    <t>Основное мероприятие 1.20</t>
  </si>
  <si>
    <t>Организация и проведение районных мероприятий</t>
  </si>
  <si>
    <t>Основное мероприятие 1.22</t>
  </si>
  <si>
    <t>Основное мероприятие 1.23</t>
  </si>
  <si>
    <t>Оказание адресной финансовой помощи гражданам Украины,  имеющим статус беженца или получившем временное убежище на территории РФ и проживающих в жилых помещениях граждан РФ)</t>
  </si>
  <si>
    <t>Основное мероприятие 3.11</t>
  </si>
  <si>
    <t>Выплата единовременной адресной помощи женщинам, находившимся в трудной жизненной ситуации и сохранившим беременность</t>
  </si>
  <si>
    <t>Красный крест</t>
  </si>
  <si>
    <t>Мероприятие 4.1.5</t>
  </si>
  <si>
    <t>Предоставление социального обслуживания в форме на дому и стационарной форме</t>
  </si>
  <si>
    <t>Предоставление социального обслуживания в  стационарной форме</t>
  </si>
  <si>
    <t>Подпрограмма 6</t>
  </si>
  <si>
    <t>" Достпна среда"</t>
  </si>
  <si>
    <t>Основное мероприятие 6.1.</t>
  </si>
  <si>
    <t>Обеспечение  доступности учреждений культуры для инвалидов и других маломобильных групп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</si>
</sst>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4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10" borderId="0" xfId="0" applyFill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4" borderId="10" xfId="0" applyFont="1" applyFill="1" applyBorder="1" applyAlignment="1">
      <alignment wrapText="1"/>
    </xf>
    <xf numFmtId="0" fontId="5" fillId="7" borderId="10" xfId="0" applyFont="1" applyFill="1" applyBorder="1" applyAlignment="1">
      <alignment wrapText="1"/>
    </xf>
    <xf numFmtId="0" fontId="12" fillId="7" borderId="10" xfId="0" applyFont="1" applyFill="1" applyBorder="1" applyAlignment="1">
      <alignment wrapText="1"/>
    </xf>
    <xf numFmtId="0" fontId="4" fillId="7" borderId="10" xfId="0" applyFont="1" applyFill="1" applyBorder="1" applyAlignment="1">
      <alignment vertical="top" wrapText="1"/>
    </xf>
    <xf numFmtId="0" fontId="12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wrapText="1"/>
    </xf>
    <xf numFmtId="0" fontId="11" fillId="3" borderId="10" xfId="0" applyFont="1" applyFill="1" applyBorder="1" applyAlignment="1">
      <alignment/>
    </xf>
    <xf numFmtId="0" fontId="15" fillId="9" borderId="10" xfId="0" applyFont="1" applyFill="1" applyBorder="1" applyAlignment="1">
      <alignment wrapText="1"/>
    </xf>
    <xf numFmtId="0" fontId="12" fillId="9" borderId="10" xfId="0" applyFont="1" applyFill="1" applyBorder="1" applyAlignment="1">
      <alignment wrapText="1"/>
    </xf>
    <xf numFmtId="0" fontId="11" fillId="9" borderId="10" xfId="0" applyFont="1" applyFill="1" applyBorder="1" applyAlignment="1">
      <alignment/>
    </xf>
    <xf numFmtId="0" fontId="10" fillId="7" borderId="10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1" fillId="7" borderId="10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0" fontId="14" fillId="7" borderId="10" xfId="0" applyFont="1" applyFill="1" applyBorder="1" applyAlignment="1">
      <alignment wrapText="1"/>
    </xf>
    <xf numFmtId="0" fontId="13" fillId="4" borderId="10" xfId="0" applyFont="1" applyFill="1" applyBorder="1" applyAlignment="1">
      <alignment wrapText="1"/>
    </xf>
    <xf numFmtId="0" fontId="13" fillId="7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7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10" fillId="4" borderId="10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3" fillId="4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0" fontId="5" fillId="3" borderId="10" xfId="0" applyFont="1" applyFill="1" applyBorder="1" applyAlignment="1">
      <alignment vertical="top" wrapText="1"/>
    </xf>
    <xf numFmtId="0" fontId="5" fillId="18" borderId="10" xfId="0" applyFont="1" applyFill="1" applyBorder="1" applyAlignment="1">
      <alignment wrapText="1"/>
    </xf>
    <xf numFmtId="0" fontId="12" fillId="18" borderId="10" xfId="0" applyFont="1" applyFill="1" applyBorder="1" applyAlignment="1">
      <alignment wrapText="1"/>
    </xf>
    <xf numFmtId="0" fontId="11" fillId="18" borderId="10" xfId="0" applyFont="1" applyFill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7" borderId="12" xfId="0" applyFont="1" applyFill="1" applyBorder="1" applyAlignment="1">
      <alignment/>
    </xf>
    <xf numFmtId="0" fontId="11" fillId="7" borderId="13" xfId="0" applyFont="1" applyFill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9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17.7109375" style="1" customWidth="1"/>
    <col min="2" max="2" width="39.00390625" style="0" customWidth="1"/>
    <col min="3" max="3" width="27.8515625" style="0" customWidth="1"/>
    <col min="4" max="4" width="0.13671875" style="0" customWidth="1"/>
    <col min="5" max="5" width="12.57421875" style="0" customWidth="1"/>
    <col min="6" max="6" width="12.7109375" style="0" customWidth="1"/>
    <col min="7" max="7" width="12.28125" style="0" customWidth="1"/>
    <col min="8" max="8" width="12.00390625" style="0" customWidth="1"/>
    <col min="9" max="10" width="11.28125" style="0" customWidth="1"/>
  </cols>
  <sheetData>
    <row r="1" spans="5:10" ht="18.75">
      <c r="E1" s="4" t="s">
        <v>127</v>
      </c>
      <c r="F1" s="4"/>
      <c r="G1" s="4"/>
      <c r="H1" s="4"/>
      <c r="I1" s="4"/>
      <c r="J1" s="4"/>
    </row>
    <row r="2" spans="5:10" ht="18.75">
      <c r="E2" s="4" t="s">
        <v>128</v>
      </c>
      <c r="F2" s="4"/>
      <c r="G2" s="4"/>
      <c r="H2" s="4"/>
      <c r="I2" s="4"/>
      <c r="J2" s="4"/>
    </row>
    <row r="3" spans="3:10" ht="18.75">
      <c r="C3" s="14" t="s">
        <v>129</v>
      </c>
      <c r="D3" s="14"/>
      <c r="E3" s="4"/>
      <c r="F3" s="4"/>
      <c r="G3" s="4"/>
      <c r="H3" s="4"/>
      <c r="I3" s="4"/>
      <c r="J3" s="4"/>
    </row>
    <row r="4" spans="5:10" ht="18.75">
      <c r="E4" s="4"/>
      <c r="F4" s="4"/>
      <c r="G4" s="4"/>
      <c r="H4" s="4"/>
      <c r="I4" s="4"/>
      <c r="J4" s="4"/>
    </row>
    <row r="6" spans="2:5" ht="18.75">
      <c r="B6" s="12" t="s">
        <v>130</v>
      </c>
      <c r="C6" s="4"/>
      <c r="D6" s="4"/>
      <c r="E6" s="4"/>
    </row>
    <row r="7" spans="2:8" ht="18.75">
      <c r="B7" s="12" t="s">
        <v>131</v>
      </c>
      <c r="C7" s="12"/>
      <c r="D7" s="12"/>
      <c r="E7" s="12"/>
      <c r="F7" s="12"/>
      <c r="G7" s="12"/>
      <c r="H7" s="12"/>
    </row>
    <row r="8" spans="2:7" ht="18.75">
      <c r="B8" s="4" t="s">
        <v>133</v>
      </c>
      <c r="C8" s="4"/>
      <c r="D8" s="4"/>
      <c r="E8" s="4"/>
      <c r="F8" s="4"/>
      <c r="G8" s="4"/>
    </row>
    <row r="9" spans="2:7" ht="18.75">
      <c r="B9" s="13" t="s">
        <v>132</v>
      </c>
      <c r="C9" s="4"/>
      <c r="D9" s="4"/>
      <c r="E9" s="4"/>
      <c r="F9" s="4"/>
      <c r="G9" s="4"/>
    </row>
    <row r="10" spans="1:13" ht="15" customHeight="1">
      <c r="A10" s="96" t="s">
        <v>29</v>
      </c>
      <c r="B10" s="91" t="s">
        <v>111</v>
      </c>
      <c r="C10" s="91" t="s">
        <v>134</v>
      </c>
      <c r="D10" s="16"/>
      <c r="E10" s="99" t="s">
        <v>126</v>
      </c>
      <c r="F10" s="99"/>
      <c r="G10" s="99"/>
      <c r="H10" s="99"/>
      <c r="I10" s="99"/>
      <c r="J10" s="100"/>
      <c r="M10" s="4"/>
    </row>
    <row r="11" spans="1:10" ht="15.75">
      <c r="A11" s="97"/>
      <c r="B11" s="92"/>
      <c r="C11" s="92"/>
      <c r="D11" s="17"/>
      <c r="E11" s="101"/>
      <c r="F11" s="101"/>
      <c r="G11" s="101"/>
      <c r="H11" s="101"/>
      <c r="I11" s="101"/>
      <c r="J11" s="102"/>
    </row>
    <row r="12" spans="1:10" ht="15.75" customHeight="1">
      <c r="A12" s="97"/>
      <c r="B12" s="92"/>
      <c r="C12" s="92"/>
      <c r="D12" s="92" t="s">
        <v>142</v>
      </c>
      <c r="E12" s="89" t="s">
        <v>43</v>
      </c>
      <c r="F12" s="89" t="s">
        <v>30</v>
      </c>
      <c r="G12" s="89" t="s">
        <v>31</v>
      </c>
      <c r="H12" s="89" t="s">
        <v>32</v>
      </c>
      <c r="I12" s="89" t="s">
        <v>33</v>
      </c>
      <c r="J12" s="89" t="s">
        <v>34</v>
      </c>
    </row>
    <row r="13" spans="1:10" ht="15.75" customHeight="1">
      <c r="A13" s="97"/>
      <c r="B13" s="92"/>
      <c r="C13" s="92"/>
      <c r="D13" s="92"/>
      <c r="E13" s="61"/>
      <c r="F13" s="61"/>
      <c r="G13" s="61"/>
      <c r="H13" s="61"/>
      <c r="I13" s="61"/>
      <c r="J13" s="61"/>
    </row>
    <row r="14" spans="1:10" ht="15.75" customHeight="1">
      <c r="A14" s="97"/>
      <c r="B14" s="92"/>
      <c r="C14" s="92"/>
      <c r="D14" s="92"/>
      <c r="E14" s="61"/>
      <c r="F14" s="61"/>
      <c r="G14" s="61"/>
      <c r="H14" s="61"/>
      <c r="I14" s="61"/>
      <c r="J14" s="61"/>
    </row>
    <row r="15" spans="1:10" ht="51.75" customHeight="1">
      <c r="A15" s="98"/>
      <c r="B15" s="93"/>
      <c r="C15" s="93"/>
      <c r="D15" s="93"/>
      <c r="E15" s="90"/>
      <c r="F15" s="90"/>
      <c r="G15" s="90"/>
      <c r="H15" s="90"/>
      <c r="I15" s="90"/>
      <c r="J15" s="90"/>
    </row>
    <row r="16" spans="1:10" ht="15">
      <c r="A16" s="2">
        <v>1</v>
      </c>
      <c r="B16" s="3">
        <v>2</v>
      </c>
      <c r="C16" s="3"/>
      <c r="D16" s="3"/>
      <c r="E16" s="3">
        <v>8</v>
      </c>
      <c r="F16" s="3">
        <v>9</v>
      </c>
      <c r="G16" s="3">
        <v>10</v>
      </c>
      <c r="H16" s="3">
        <v>11</v>
      </c>
      <c r="I16" s="3">
        <v>12</v>
      </c>
      <c r="J16" s="3">
        <v>13</v>
      </c>
    </row>
    <row r="17" spans="1:10" ht="21.75" customHeight="1">
      <c r="A17" s="62" t="s">
        <v>0</v>
      </c>
      <c r="B17" s="62" t="s">
        <v>36</v>
      </c>
      <c r="C17" s="29" t="s">
        <v>123</v>
      </c>
      <c r="D17" s="30">
        <f>E17+F17+G17+H17+I17+J17</f>
        <v>1245091</v>
      </c>
      <c r="E17" s="31">
        <f>E22+E160+E186+E277+E315</f>
        <v>188717</v>
      </c>
      <c r="F17" s="31">
        <f>F22+F160+F186+F277+F315</f>
        <v>193346</v>
      </c>
      <c r="G17" s="31">
        <f>G22+G160+G186+G277+G315+G350</f>
        <v>216137</v>
      </c>
      <c r="H17" s="31">
        <f>H22+H160+H186+H277+H315+H350</f>
        <v>215897</v>
      </c>
      <c r="I17" s="31">
        <f>I22+I160+I186+I277+I315+I350</f>
        <v>215497</v>
      </c>
      <c r="J17" s="31">
        <f>J22+J160+J186+J277+J315+J350</f>
        <v>215497</v>
      </c>
    </row>
    <row r="18" spans="1:10" ht="30" customHeight="1">
      <c r="A18" s="63"/>
      <c r="B18" s="63"/>
      <c r="C18" s="57" t="s">
        <v>44</v>
      </c>
      <c r="D18" s="25">
        <f aca="true" t="shared" si="0" ref="D18:D81">E18+F18+G18+H18+I18+J18</f>
        <v>42493</v>
      </c>
      <c r="E18" s="28">
        <f aca="true" t="shared" si="1" ref="E18:J21">E23+E161+E187+E279+E316</f>
        <v>8453</v>
      </c>
      <c r="F18" s="28">
        <f t="shared" si="1"/>
        <v>7028</v>
      </c>
      <c r="G18" s="28">
        <f t="shared" si="1"/>
        <v>6753</v>
      </c>
      <c r="H18" s="28">
        <f t="shared" si="1"/>
        <v>6753</v>
      </c>
      <c r="I18" s="28">
        <f t="shared" si="1"/>
        <v>6753</v>
      </c>
      <c r="J18" s="28">
        <f t="shared" si="1"/>
        <v>6753</v>
      </c>
    </row>
    <row r="19" spans="1:10" ht="25.5" customHeight="1">
      <c r="A19" s="63"/>
      <c r="B19" s="63"/>
      <c r="C19" s="57" t="s">
        <v>38</v>
      </c>
      <c r="D19" s="25">
        <f t="shared" si="0"/>
        <v>714268</v>
      </c>
      <c r="E19" s="28">
        <f t="shared" si="1"/>
        <v>106292</v>
      </c>
      <c r="F19" s="28">
        <f t="shared" si="1"/>
        <v>108880</v>
      </c>
      <c r="G19" s="28">
        <f aca="true" t="shared" si="2" ref="G19:J20">G24+G162+G188+G280+G317+G352</f>
        <v>124888</v>
      </c>
      <c r="H19" s="28">
        <f t="shared" si="2"/>
        <v>124816</v>
      </c>
      <c r="I19" s="28">
        <f t="shared" si="2"/>
        <v>124696</v>
      </c>
      <c r="J19" s="28">
        <f t="shared" si="2"/>
        <v>124696</v>
      </c>
    </row>
    <row r="20" spans="1:10" ht="24" customHeight="1">
      <c r="A20" s="63"/>
      <c r="B20" s="63"/>
      <c r="C20" s="27" t="s">
        <v>37</v>
      </c>
      <c r="D20" s="25">
        <f t="shared" si="0"/>
        <v>455059</v>
      </c>
      <c r="E20" s="28">
        <f t="shared" si="1"/>
        <v>66648</v>
      </c>
      <c r="F20" s="28">
        <f t="shared" si="1"/>
        <v>71723</v>
      </c>
      <c r="G20" s="28">
        <f t="shared" si="2"/>
        <v>79438</v>
      </c>
      <c r="H20" s="28">
        <f t="shared" si="2"/>
        <v>79270</v>
      </c>
      <c r="I20" s="28">
        <f t="shared" si="2"/>
        <v>78990</v>
      </c>
      <c r="J20" s="28">
        <f t="shared" si="2"/>
        <v>78990</v>
      </c>
    </row>
    <row r="21" spans="1:10" ht="25.5" customHeight="1">
      <c r="A21" s="63"/>
      <c r="B21" s="63"/>
      <c r="C21" s="27" t="s">
        <v>39</v>
      </c>
      <c r="D21" s="25">
        <f t="shared" si="0"/>
        <v>33271</v>
      </c>
      <c r="E21" s="28">
        <f t="shared" si="1"/>
        <v>7324</v>
      </c>
      <c r="F21" s="28">
        <f t="shared" si="1"/>
        <v>5715</v>
      </c>
      <c r="G21" s="28">
        <f t="shared" si="1"/>
        <v>5058</v>
      </c>
      <c r="H21" s="28">
        <f t="shared" si="1"/>
        <v>5058</v>
      </c>
      <c r="I21" s="28">
        <f t="shared" si="1"/>
        <v>5058</v>
      </c>
      <c r="J21" s="28">
        <f t="shared" si="1"/>
        <v>5058</v>
      </c>
    </row>
    <row r="22" spans="1:10" ht="26.25" customHeight="1">
      <c r="A22" s="103" t="s">
        <v>1</v>
      </c>
      <c r="B22" s="103" t="s">
        <v>35</v>
      </c>
      <c r="C22" s="58" t="s">
        <v>40</v>
      </c>
      <c r="D22" s="59">
        <f>E22+F22+G22+H22+I22+J22</f>
        <v>570619</v>
      </c>
      <c r="E22" s="60">
        <f aca="true" t="shared" si="3" ref="E22:J22">E23+E24+E25+E26</f>
        <v>83170</v>
      </c>
      <c r="F22" s="60">
        <f t="shared" si="3"/>
        <v>89729</v>
      </c>
      <c r="G22" s="60">
        <f t="shared" si="3"/>
        <v>99430</v>
      </c>
      <c r="H22" s="60">
        <f t="shared" si="3"/>
        <v>99430</v>
      </c>
      <c r="I22" s="60">
        <f t="shared" si="3"/>
        <v>99430</v>
      </c>
      <c r="J22" s="60">
        <f t="shared" si="3"/>
        <v>99430</v>
      </c>
    </row>
    <row r="23" spans="1:10" ht="21.75" customHeight="1">
      <c r="A23" s="103"/>
      <c r="B23" s="103"/>
      <c r="C23" s="5" t="s">
        <v>44</v>
      </c>
      <c r="D23" s="18">
        <f t="shared" si="0"/>
        <v>30977</v>
      </c>
      <c r="E23" s="8">
        <f aca="true" t="shared" si="4" ref="E23:J23">E28+E36+E56+E61+E66+E71+E76+E81+E86+E91+E96+E101+E106+E111+E116+E121+E126+E131+E136+E146+E150</f>
        <v>6471</v>
      </c>
      <c r="F23" s="8">
        <f t="shared" si="4"/>
        <v>4882</v>
      </c>
      <c r="G23" s="8">
        <f t="shared" si="4"/>
        <v>4906</v>
      </c>
      <c r="H23" s="8">
        <f t="shared" si="4"/>
        <v>4906</v>
      </c>
      <c r="I23" s="8">
        <f t="shared" si="4"/>
        <v>4906</v>
      </c>
      <c r="J23" s="8">
        <f t="shared" si="4"/>
        <v>4906</v>
      </c>
    </row>
    <row r="24" spans="1:10" ht="21" customHeight="1">
      <c r="A24" s="103"/>
      <c r="B24" s="103"/>
      <c r="C24" s="5" t="s">
        <v>38</v>
      </c>
      <c r="D24" s="18">
        <f t="shared" si="0"/>
        <v>167618</v>
      </c>
      <c r="E24" s="8">
        <f aca="true" t="shared" si="5" ref="E24:J24">E29+E37+E57+E62+E67+E72+E77+E82+E87+E92+E97+E102+E107+E112+E117+E122+E127+E132+E137</f>
        <v>27228</v>
      </c>
      <c r="F24" s="8">
        <f t="shared" si="5"/>
        <v>26694</v>
      </c>
      <c r="G24" s="8">
        <f t="shared" si="5"/>
        <v>28424</v>
      </c>
      <c r="H24" s="8">
        <f t="shared" si="5"/>
        <v>28424</v>
      </c>
      <c r="I24" s="8">
        <f t="shared" si="5"/>
        <v>28424</v>
      </c>
      <c r="J24" s="8">
        <f t="shared" si="5"/>
        <v>28424</v>
      </c>
    </row>
    <row r="25" spans="1:10" ht="21.75" customHeight="1">
      <c r="A25" s="103"/>
      <c r="B25" s="103"/>
      <c r="C25" s="7" t="s">
        <v>37</v>
      </c>
      <c r="D25" s="18">
        <f t="shared" si="0"/>
        <v>372024</v>
      </c>
      <c r="E25" s="8">
        <f aca="true" t="shared" si="6" ref="E25:J25">E30+E38+E58+E63+E68+E73+E78+E83+E88+E93+E98+E103+E108+E113+E118+E123+E128+E133+E138+E143+E158</f>
        <v>49471</v>
      </c>
      <c r="F25" s="8">
        <f t="shared" si="6"/>
        <v>58153</v>
      </c>
      <c r="G25" s="8">
        <f t="shared" si="6"/>
        <v>66100</v>
      </c>
      <c r="H25" s="8">
        <f t="shared" si="6"/>
        <v>66100</v>
      </c>
      <c r="I25" s="8">
        <f t="shared" si="6"/>
        <v>66100</v>
      </c>
      <c r="J25" s="8">
        <f t="shared" si="6"/>
        <v>66100</v>
      </c>
    </row>
    <row r="26" spans="1:10" ht="23.25" customHeight="1">
      <c r="A26" s="103"/>
      <c r="B26" s="103"/>
      <c r="C26" s="7" t="s">
        <v>39</v>
      </c>
      <c r="D26" s="18">
        <f t="shared" si="0"/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21.75" customHeight="1">
      <c r="A27" s="62" t="s">
        <v>2</v>
      </c>
      <c r="B27" s="68" t="s">
        <v>100</v>
      </c>
      <c r="C27" s="19" t="s">
        <v>40</v>
      </c>
      <c r="D27" s="20">
        <f t="shared" si="0"/>
        <v>16168</v>
      </c>
      <c r="E27" s="32">
        <f aca="true" t="shared" si="7" ref="E27:J27">E28+E29+E30+E31</f>
        <v>2538</v>
      </c>
      <c r="F27" s="32">
        <f t="shared" si="7"/>
        <v>2606</v>
      </c>
      <c r="G27" s="32">
        <f t="shared" si="7"/>
        <v>2756</v>
      </c>
      <c r="H27" s="32">
        <f t="shared" si="7"/>
        <v>2756</v>
      </c>
      <c r="I27" s="32">
        <f t="shared" si="7"/>
        <v>2756</v>
      </c>
      <c r="J27" s="32">
        <f t="shared" si="7"/>
        <v>2756</v>
      </c>
    </row>
    <row r="28" spans="1:10" ht="20.25" customHeight="1">
      <c r="A28" s="63"/>
      <c r="B28" s="69"/>
      <c r="C28" s="6" t="s">
        <v>44</v>
      </c>
      <c r="D28" s="18">
        <f t="shared" si="0"/>
        <v>0</v>
      </c>
      <c r="E28" s="33"/>
      <c r="F28" s="33"/>
      <c r="G28" s="33"/>
      <c r="H28" s="33"/>
      <c r="I28" s="33"/>
      <c r="J28" s="33"/>
    </row>
    <row r="29" spans="1:10" ht="19.5" customHeight="1">
      <c r="A29" s="63"/>
      <c r="B29" s="69"/>
      <c r="C29" s="6" t="s">
        <v>38</v>
      </c>
      <c r="D29" s="18">
        <f t="shared" si="0"/>
        <v>0</v>
      </c>
      <c r="E29" s="33"/>
      <c r="F29" s="33"/>
      <c r="G29" s="33"/>
      <c r="H29" s="33"/>
      <c r="I29" s="33"/>
      <c r="J29" s="33"/>
    </row>
    <row r="30" spans="1:10" ht="20.25" customHeight="1">
      <c r="A30" s="63"/>
      <c r="B30" s="69"/>
      <c r="C30" s="11" t="s">
        <v>37</v>
      </c>
      <c r="D30" s="18">
        <f t="shared" si="0"/>
        <v>16168</v>
      </c>
      <c r="E30" s="54">
        <v>2538</v>
      </c>
      <c r="F30" s="54">
        <v>2606</v>
      </c>
      <c r="G30" s="33">
        <v>2756</v>
      </c>
      <c r="H30" s="33">
        <v>2756</v>
      </c>
      <c r="I30" s="33">
        <v>2756</v>
      </c>
      <c r="J30" s="33">
        <v>2756</v>
      </c>
    </row>
    <row r="31" spans="1:10" ht="33.75" customHeight="1">
      <c r="A31" s="64"/>
      <c r="B31" s="70"/>
      <c r="C31" s="11" t="s">
        <v>39</v>
      </c>
      <c r="D31" s="18">
        <f t="shared" si="0"/>
        <v>0</v>
      </c>
      <c r="E31" s="33"/>
      <c r="F31" s="33"/>
      <c r="G31" s="33"/>
      <c r="H31" s="33"/>
      <c r="I31" s="33"/>
      <c r="J31" s="33"/>
    </row>
    <row r="32" spans="1:10" ht="33" customHeight="1">
      <c r="A32" s="62" t="s">
        <v>3</v>
      </c>
      <c r="B32" s="94" t="s">
        <v>57</v>
      </c>
      <c r="C32" s="19" t="s">
        <v>40</v>
      </c>
      <c r="D32" s="20">
        <f t="shared" si="0"/>
        <v>352328</v>
      </c>
      <c r="E32" s="87">
        <f>E36+E37+E38+E39</f>
        <v>45198</v>
      </c>
      <c r="F32" s="87">
        <f>F40+F45+F50</f>
        <v>54970</v>
      </c>
      <c r="G32" s="87">
        <f>G40+G45+G50</f>
        <v>63040</v>
      </c>
      <c r="H32" s="87">
        <f>H40+H45+H50</f>
        <v>63040</v>
      </c>
      <c r="I32" s="87">
        <f>I40+I45+I50</f>
        <v>63040</v>
      </c>
      <c r="J32" s="87">
        <f>J40+J45+J50</f>
        <v>63040</v>
      </c>
    </row>
    <row r="33" spans="1:10" ht="27.75" customHeight="1" hidden="1">
      <c r="A33" s="63"/>
      <c r="B33" s="95"/>
      <c r="C33" s="21" t="s">
        <v>44</v>
      </c>
      <c r="D33" s="20">
        <f t="shared" si="0"/>
        <v>0</v>
      </c>
      <c r="E33" s="88"/>
      <c r="F33" s="88"/>
      <c r="G33" s="88"/>
      <c r="H33" s="88"/>
      <c r="I33" s="88"/>
      <c r="J33" s="88"/>
    </row>
    <row r="34" spans="1:10" ht="26.25" customHeight="1" hidden="1">
      <c r="A34" s="63"/>
      <c r="B34" s="95"/>
      <c r="C34" s="6" t="s">
        <v>38</v>
      </c>
      <c r="D34" s="18">
        <f t="shared" si="0"/>
        <v>0</v>
      </c>
      <c r="E34" s="9"/>
      <c r="F34" s="9"/>
      <c r="G34" s="9"/>
      <c r="H34" s="9"/>
      <c r="I34" s="9"/>
      <c r="J34" s="9"/>
    </row>
    <row r="35" spans="1:10" ht="15.75" customHeight="1" hidden="1">
      <c r="A35" s="63"/>
      <c r="B35" s="95"/>
      <c r="C35" s="11" t="s">
        <v>37</v>
      </c>
      <c r="D35" s="18">
        <f t="shared" si="0"/>
        <v>0</v>
      </c>
      <c r="E35" s="9"/>
      <c r="F35" s="9"/>
      <c r="G35" s="9"/>
      <c r="H35" s="9"/>
      <c r="I35" s="9"/>
      <c r="J35" s="9"/>
    </row>
    <row r="36" spans="1:10" ht="21.75" customHeight="1">
      <c r="A36" s="63"/>
      <c r="B36" s="95"/>
      <c r="C36" s="6" t="s">
        <v>44</v>
      </c>
      <c r="D36" s="18">
        <f t="shared" si="0"/>
        <v>0</v>
      </c>
      <c r="E36" s="9"/>
      <c r="F36" s="9"/>
      <c r="G36" s="9"/>
      <c r="H36" s="9"/>
      <c r="I36" s="9"/>
      <c r="J36" s="9"/>
    </row>
    <row r="37" spans="1:10" ht="24" customHeight="1">
      <c r="A37" s="63"/>
      <c r="B37" s="95"/>
      <c r="C37" s="6" t="s">
        <v>38</v>
      </c>
      <c r="D37" s="18">
        <f t="shared" si="0"/>
        <v>0</v>
      </c>
      <c r="E37" s="9"/>
      <c r="F37" s="9"/>
      <c r="G37" s="9"/>
      <c r="H37" s="9"/>
      <c r="I37" s="9"/>
      <c r="J37" s="9"/>
    </row>
    <row r="38" spans="1:10" ht="21" customHeight="1">
      <c r="A38" s="63"/>
      <c r="B38" s="95"/>
      <c r="C38" s="11" t="s">
        <v>37</v>
      </c>
      <c r="D38" s="18">
        <f t="shared" si="0"/>
        <v>352328</v>
      </c>
      <c r="E38" s="56">
        <f aca="true" t="shared" si="8" ref="E38:J38">E43+E48+E53</f>
        <v>45198</v>
      </c>
      <c r="F38" s="56">
        <f t="shared" si="8"/>
        <v>54970</v>
      </c>
      <c r="G38" s="9">
        <f t="shared" si="8"/>
        <v>63040</v>
      </c>
      <c r="H38" s="9">
        <f t="shared" si="8"/>
        <v>63040</v>
      </c>
      <c r="I38" s="9">
        <f t="shared" si="8"/>
        <v>63040</v>
      </c>
      <c r="J38" s="9">
        <f t="shared" si="8"/>
        <v>63040</v>
      </c>
    </row>
    <row r="39" spans="1:10" ht="21.75" customHeight="1">
      <c r="A39" s="63"/>
      <c r="B39" s="95"/>
      <c r="C39" s="11" t="s">
        <v>39</v>
      </c>
      <c r="D39" s="18">
        <f t="shared" si="0"/>
        <v>0</v>
      </c>
      <c r="E39" s="9"/>
      <c r="F39" s="9"/>
      <c r="G39" s="9"/>
      <c r="H39" s="9"/>
      <c r="I39" s="9"/>
      <c r="J39" s="9"/>
    </row>
    <row r="40" spans="1:10" ht="27" customHeight="1">
      <c r="A40" s="71" t="s">
        <v>4</v>
      </c>
      <c r="B40" s="68" t="s">
        <v>58</v>
      </c>
      <c r="C40" s="19" t="s">
        <v>40</v>
      </c>
      <c r="D40" s="20">
        <f t="shared" si="0"/>
        <v>321407</v>
      </c>
      <c r="E40" s="34">
        <f aca="true" t="shared" si="9" ref="E40:J40">E41+E42+E43+E44</f>
        <v>41642</v>
      </c>
      <c r="F40" s="34">
        <f t="shared" si="9"/>
        <v>49037</v>
      </c>
      <c r="G40" s="34">
        <f t="shared" si="9"/>
        <v>57682</v>
      </c>
      <c r="H40" s="34">
        <f t="shared" si="9"/>
        <v>57682</v>
      </c>
      <c r="I40" s="34">
        <f t="shared" si="9"/>
        <v>57682</v>
      </c>
      <c r="J40" s="34">
        <f t="shared" si="9"/>
        <v>57682</v>
      </c>
    </row>
    <row r="41" spans="1:10" ht="22.5" customHeight="1">
      <c r="A41" s="72"/>
      <c r="B41" s="69"/>
      <c r="C41" s="6" t="s">
        <v>44</v>
      </c>
      <c r="D41" s="18">
        <f t="shared" si="0"/>
        <v>0</v>
      </c>
      <c r="E41" s="35"/>
      <c r="F41" s="35"/>
      <c r="G41" s="35"/>
      <c r="H41" s="35"/>
      <c r="I41" s="35"/>
      <c r="J41" s="35"/>
    </row>
    <row r="42" spans="1:10" ht="25.5" customHeight="1">
      <c r="A42" s="72"/>
      <c r="B42" s="69"/>
      <c r="C42" s="6" t="s">
        <v>38</v>
      </c>
      <c r="D42" s="18">
        <f t="shared" si="0"/>
        <v>0</v>
      </c>
      <c r="E42" s="35"/>
      <c r="F42" s="35"/>
      <c r="G42" s="35"/>
      <c r="H42" s="35"/>
      <c r="I42" s="35"/>
      <c r="J42" s="35"/>
    </row>
    <row r="43" spans="1:10" ht="25.5" customHeight="1">
      <c r="A43" s="72"/>
      <c r="B43" s="69"/>
      <c r="C43" s="11" t="s">
        <v>37</v>
      </c>
      <c r="D43" s="18">
        <f t="shared" si="0"/>
        <v>321407</v>
      </c>
      <c r="E43" s="53">
        <v>41642</v>
      </c>
      <c r="F43" s="53">
        <v>49037</v>
      </c>
      <c r="G43" s="35">
        <v>57682</v>
      </c>
      <c r="H43" s="35">
        <v>57682</v>
      </c>
      <c r="I43" s="35">
        <v>57682</v>
      </c>
      <c r="J43" s="35">
        <v>57682</v>
      </c>
    </row>
    <row r="44" spans="1:10" ht="22.5" customHeight="1">
      <c r="A44" s="74"/>
      <c r="B44" s="70"/>
      <c r="C44" s="11" t="s">
        <v>39</v>
      </c>
      <c r="D44" s="18">
        <f t="shared" si="0"/>
        <v>0</v>
      </c>
      <c r="E44" s="35"/>
      <c r="F44" s="35"/>
      <c r="G44" s="35"/>
      <c r="H44" s="35"/>
      <c r="I44" s="35"/>
      <c r="J44" s="35"/>
    </row>
    <row r="45" spans="1:10" ht="23.25" customHeight="1">
      <c r="A45" s="71" t="s">
        <v>5</v>
      </c>
      <c r="B45" s="68" t="s">
        <v>59</v>
      </c>
      <c r="C45" s="22" t="s">
        <v>40</v>
      </c>
      <c r="D45" s="20">
        <f t="shared" si="0"/>
        <v>2015</v>
      </c>
      <c r="E45" s="34">
        <f aca="true" t="shared" si="10" ref="E45:J45">E46+E47+E48+E49</f>
        <v>261</v>
      </c>
      <c r="F45" s="34">
        <f t="shared" si="10"/>
        <v>494</v>
      </c>
      <c r="G45" s="34">
        <f t="shared" si="10"/>
        <v>315</v>
      </c>
      <c r="H45" s="34">
        <f t="shared" si="10"/>
        <v>315</v>
      </c>
      <c r="I45" s="34">
        <f t="shared" si="10"/>
        <v>315</v>
      </c>
      <c r="J45" s="34">
        <f t="shared" si="10"/>
        <v>315</v>
      </c>
    </row>
    <row r="46" spans="1:10" ht="23.25" customHeight="1">
      <c r="A46" s="72"/>
      <c r="B46" s="69"/>
      <c r="C46" s="6" t="s">
        <v>44</v>
      </c>
      <c r="D46" s="18">
        <f t="shared" si="0"/>
        <v>0</v>
      </c>
      <c r="E46" s="35"/>
      <c r="F46" s="35"/>
      <c r="G46" s="35"/>
      <c r="H46" s="35"/>
      <c r="I46" s="35"/>
      <c r="J46" s="35"/>
    </row>
    <row r="47" spans="1:10" ht="19.5" customHeight="1">
      <c r="A47" s="72"/>
      <c r="B47" s="69"/>
      <c r="C47" s="6" t="s">
        <v>38</v>
      </c>
      <c r="D47" s="18">
        <f t="shared" si="0"/>
        <v>0</v>
      </c>
      <c r="E47" s="35"/>
      <c r="F47" s="35"/>
      <c r="G47" s="35"/>
      <c r="H47" s="35"/>
      <c r="I47" s="35"/>
      <c r="J47" s="35"/>
    </row>
    <row r="48" spans="1:10" ht="23.25" customHeight="1">
      <c r="A48" s="72"/>
      <c r="B48" s="69"/>
      <c r="C48" s="11" t="s">
        <v>37</v>
      </c>
      <c r="D48" s="18">
        <f t="shared" si="0"/>
        <v>2015</v>
      </c>
      <c r="E48" s="53">
        <v>261</v>
      </c>
      <c r="F48" s="53">
        <v>494</v>
      </c>
      <c r="G48" s="35">
        <v>315</v>
      </c>
      <c r="H48" s="35">
        <v>315</v>
      </c>
      <c r="I48" s="35">
        <v>315</v>
      </c>
      <c r="J48" s="35">
        <v>315</v>
      </c>
    </row>
    <row r="49" spans="1:10" ht="21" customHeight="1">
      <c r="A49" s="74"/>
      <c r="B49" s="70"/>
      <c r="C49" s="11" t="s">
        <v>39</v>
      </c>
      <c r="D49" s="18">
        <f t="shared" si="0"/>
        <v>0</v>
      </c>
      <c r="E49" s="35"/>
      <c r="F49" s="35"/>
      <c r="G49" s="35"/>
      <c r="H49" s="35"/>
      <c r="I49" s="35"/>
      <c r="J49" s="35"/>
    </row>
    <row r="50" spans="1:10" ht="23.25" customHeight="1">
      <c r="A50" s="68" t="s">
        <v>6</v>
      </c>
      <c r="B50" s="68" t="s">
        <v>60</v>
      </c>
      <c r="C50" s="23" t="s">
        <v>40</v>
      </c>
      <c r="D50" s="20">
        <f t="shared" si="0"/>
        <v>28906</v>
      </c>
      <c r="E50" s="34">
        <f aca="true" t="shared" si="11" ref="E50:J50">E51+E52+E53+E54</f>
        <v>3295</v>
      </c>
      <c r="F50" s="34">
        <f t="shared" si="11"/>
        <v>5439</v>
      </c>
      <c r="G50" s="34">
        <f t="shared" si="11"/>
        <v>5043</v>
      </c>
      <c r="H50" s="34">
        <f t="shared" si="11"/>
        <v>5043</v>
      </c>
      <c r="I50" s="34">
        <f t="shared" si="11"/>
        <v>5043</v>
      </c>
      <c r="J50" s="34">
        <f t="shared" si="11"/>
        <v>5043</v>
      </c>
    </row>
    <row r="51" spans="1:10" ht="21.75" customHeight="1">
      <c r="A51" s="69"/>
      <c r="B51" s="69"/>
      <c r="C51" s="6" t="s">
        <v>44</v>
      </c>
      <c r="D51" s="18">
        <f t="shared" si="0"/>
        <v>0</v>
      </c>
      <c r="E51" s="35"/>
      <c r="F51" s="35"/>
      <c r="G51" s="35"/>
      <c r="H51" s="35"/>
      <c r="I51" s="35"/>
      <c r="J51" s="35"/>
    </row>
    <row r="52" spans="1:10" ht="21" customHeight="1">
      <c r="A52" s="69"/>
      <c r="B52" s="69"/>
      <c r="C52" s="6" t="s">
        <v>38</v>
      </c>
      <c r="D52" s="18">
        <f t="shared" si="0"/>
        <v>0</v>
      </c>
      <c r="E52" s="35"/>
      <c r="F52" s="35"/>
      <c r="G52" s="35"/>
      <c r="H52" s="35"/>
      <c r="I52" s="35"/>
      <c r="J52" s="35"/>
    </row>
    <row r="53" spans="1:10" ht="22.5" customHeight="1">
      <c r="A53" s="69"/>
      <c r="B53" s="69"/>
      <c r="C53" s="11" t="s">
        <v>37</v>
      </c>
      <c r="D53" s="18">
        <f t="shared" si="0"/>
        <v>28906</v>
      </c>
      <c r="E53" s="53">
        <v>3295</v>
      </c>
      <c r="F53" s="53">
        <v>5439</v>
      </c>
      <c r="G53" s="35">
        <v>5043</v>
      </c>
      <c r="H53" s="35">
        <v>5043</v>
      </c>
      <c r="I53" s="35">
        <v>5043</v>
      </c>
      <c r="J53" s="35">
        <v>5043</v>
      </c>
    </row>
    <row r="54" spans="1:10" ht="22.5" customHeight="1">
      <c r="A54" s="70"/>
      <c r="B54" s="70"/>
      <c r="C54" s="11" t="s">
        <v>39</v>
      </c>
      <c r="D54" s="18">
        <f t="shared" si="0"/>
        <v>0</v>
      </c>
      <c r="E54" s="35"/>
      <c r="F54" s="35"/>
      <c r="G54" s="35"/>
      <c r="H54" s="35"/>
      <c r="I54" s="35"/>
      <c r="J54" s="35"/>
    </row>
    <row r="55" spans="1:10" ht="27" customHeight="1">
      <c r="A55" s="62" t="s">
        <v>7</v>
      </c>
      <c r="B55" s="68" t="s">
        <v>61</v>
      </c>
      <c r="C55" s="23" t="s">
        <v>40</v>
      </c>
      <c r="D55" s="20">
        <f t="shared" si="0"/>
        <v>33</v>
      </c>
      <c r="E55" s="36">
        <f aca="true" t="shared" si="12" ref="E55:J55">E56+E57+E58+E59</f>
        <v>16</v>
      </c>
      <c r="F55" s="36">
        <f t="shared" si="12"/>
        <v>17</v>
      </c>
      <c r="G55" s="36">
        <f t="shared" si="12"/>
        <v>0</v>
      </c>
      <c r="H55" s="36">
        <f t="shared" si="12"/>
        <v>0</v>
      </c>
      <c r="I55" s="36">
        <f t="shared" si="12"/>
        <v>0</v>
      </c>
      <c r="J55" s="36">
        <f t="shared" si="12"/>
        <v>0</v>
      </c>
    </row>
    <row r="56" spans="1:10" ht="22.5" customHeight="1">
      <c r="A56" s="63"/>
      <c r="B56" s="69"/>
      <c r="C56" s="6" t="s">
        <v>44</v>
      </c>
      <c r="D56" s="18">
        <f t="shared" si="0"/>
        <v>0</v>
      </c>
      <c r="E56" s="37"/>
      <c r="F56" s="37"/>
      <c r="G56" s="37"/>
      <c r="H56" s="37"/>
      <c r="I56" s="37"/>
      <c r="J56" s="37"/>
    </row>
    <row r="57" spans="1:10" ht="24" customHeight="1">
      <c r="A57" s="63"/>
      <c r="B57" s="69"/>
      <c r="C57" s="6" t="s">
        <v>38</v>
      </c>
      <c r="D57" s="18">
        <f t="shared" si="0"/>
        <v>0</v>
      </c>
      <c r="E57" s="37"/>
      <c r="F57" s="37"/>
      <c r="G57" s="37"/>
      <c r="H57" s="37"/>
      <c r="I57" s="37"/>
      <c r="J57" s="37"/>
    </row>
    <row r="58" spans="1:10" ht="21.75" customHeight="1">
      <c r="A58" s="63"/>
      <c r="B58" s="69"/>
      <c r="C58" s="11" t="s">
        <v>37</v>
      </c>
      <c r="D58" s="18">
        <f t="shared" si="0"/>
        <v>33</v>
      </c>
      <c r="E58" s="55">
        <v>16</v>
      </c>
      <c r="F58" s="55">
        <v>17</v>
      </c>
      <c r="G58" s="37">
        <v>0</v>
      </c>
      <c r="H58" s="37">
        <v>0</v>
      </c>
      <c r="I58" s="37">
        <v>0</v>
      </c>
      <c r="J58" s="37">
        <v>0</v>
      </c>
    </row>
    <row r="59" spans="1:10" ht="21" customHeight="1">
      <c r="A59" s="64"/>
      <c r="B59" s="70"/>
      <c r="C59" s="11" t="s">
        <v>39</v>
      </c>
      <c r="D59" s="18">
        <f t="shared" si="0"/>
        <v>0</v>
      </c>
      <c r="E59" s="35"/>
      <c r="F59" s="35"/>
      <c r="G59" s="35"/>
      <c r="H59" s="35"/>
      <c r="I59" s="35"/>
      <c r="J59" s="35"/>
    </row>
    <row r="60" spans="1:10" ht="22.5" customHeight="1">
      <c r="A60" s="62" t="s">
        <v>8</v>
      </c>
      <c r="B60" s="68" t="s">
        <v>62</v>
      </c>
      <c r="C60" s="23" t="s">
        <v>40</v>
      </c>
      <c r="D60" s="20">
        <f t="shared" si="0"/>
        <v>19458</v>
      </c>
      <c r="E60" s="32">
        <f aca="true" t="shared" si="13" ref="E60:J60">E61+E62+E63+E64</f>
        <v>3236</v>
      </c>
      <c r="F60" s="32">
        <f t="shared" si="13"/>
        <v>2154</v>
      </c>
      <c r="G60" s="32">
        <f t="shared" si="13"/>
        <v>3517</v>
      </c>
      <c r="H60" s="32">
        <f t="shared" si="13"/>
        <v>3517</v>
      </c>
      <c r="I60" s="32">
        <f t="shared" si="13"/>
        <v>3517</v>
      </c>
      <c r="J60" s="32">
        <f t="shared" si="13"/>
        <v>3517</v>
      </c>
    </row>
    <row r="61" spans="1:10" ht="24.75" customHeight="1">
      <c r="A61" s="63"/>
      <c r="B61" s="69"/>
      <c r="C61" s="6" t="s">
        <v>44</v>
      </c>
      <c r="D61" s="18">
        <f t="shared" si="0"/>
        <v>0</v>
      </c>
      <c r="E61" s="35"/>
      <c r="F61" s="35"/>
      <c r="G61" s="35"/>
      <c r="H61" s="35"/>
      <c r="I61" s="35"/>
      <c r="J61" s="35"/>
    </row>
    <row r="62" spans="1:10" ht="21.75" customHeight="1">
      <c r="A62" s="63"/>
      <c r="B62" s="69"/>
      <c r="C62" s="6" t="s">
        <v>38</v>
      </c>
      <c r="D62" s="18">
        <f t="shared" si="0"/>
        <v>19458</v>
      </c>
      <c r="E62" s="53">
        <v>3236</v>
      </c>
      <c r="F62" s="53">
        <v>2154</v>
      </c>
      <c r="G62" s="35">
        <v>3517</v>
      </c>
      <c r="H62" s="35">
        <v>3517</v>
      </c>
      <c r="I62" s="35">
        <v>3517</v>
      </c>
      <c r="J62" s="35">
        <v>3517</v>
      </c>
    </row>
    <row r="63" spans="1:10" ht="19.5" customHeight="1">
      <c r="A63" s="63"/>
      <c r="B63" s="69"/>
      <c r="C63" s="11" t="s">
        <v>37</v>
      </c>
      <c r="D63" s="18">
        <f t="shared" si="0"/>
        <v>0</v>
      </c>
      <c r="E63" s="35"/>
      <c r="F63" s="35"/>
      <c r="G63" s="35"/>
      <c r="H63" s="35"/>
      <c r="I63" s="35"/>
      <c r="J63" s="35"/>
    </row>
    <row r="64" spans="1:10" ht="21.75" customHeight="1">
      <c r="A64" s="64"/>
      <c r="B64" s="70"/>
      <c r="C64" s="11" t="s">
        <v>39</v>
      </c>
      <c r="D64" s="18">
        <f t="shared" si="0"/>
        <v>0</v>
      </c>
      <c r="E64" s="35"/>
      <c r="F64" s="35"/>
      <c r="G64" s="35"/>
      <c r="H64" s="35"/>
      <c r="I64" s="35"/>
      <c r="J64" s="35"/>
    </row>
    <row r="65" spans="1:10" ht="25.5" customHeight="1">
      <c r="A65" s="62" t="s">
        <v>9</v>
      </c>
      <c r="B65" s="68" t="s">
        <v>63</v>
      </c>
      <c r="C65" s="23" t="s">
        <v>40</v>
      </c>
      <c r="D65" s="20">
        <f t="shared" si="0"/>
        <v>426</v>
      </c>
      <c r="E65" s="32">
        <f aca="true" t="shared" si="14" ref="E65:J65">E66+E67+E68+E69</f>
        <v>71</v>
      </c>
      <c r="F65" s="32">
        <f t="shared" si="14"/>
        <v>71</v>
      </c>
      <c r="G65" s="32">
        <f t="shared" si="14"/>
        <v>71</v>
      </c>
      <c r="H65" s="32">
        <f t="shared" si="14"/>
        <v>71</v>
      </c>
      <c r="I65" s="32">
        <f t="shared" si="14"/>
        <v>71</v>
      </c>
      <c r="J65" s="32">
        <f t="shared" si="14"/>
        <v>71</v>
      </c>
    </row>
    <row r="66" spans="1:10" ht="24.75" customHeight="1">
      <c r="A66" s="63"/>
      <c r="B66" s="69"/>
      <c r="C66" s="6" t="s">
        <v>44</v>
      </c>
      <c r="D66" s="18">
        <f t="shared" si="0"/>
        <v>0</v>
      </c>
      <c r="E66" s="35"/>
      <c r="F66" s="35"/>
      <c r="G66" s="35"/>
      <c r="H66" s="35"/>
      <c r="I66" s="35"/>
      <c r="J66" s="35"/>
    </row>
    <row r="67" spans="1:10" ht="22.5" customHeight="1">
      <c r="A67" s="63"/>
      <c r="B67" s="69"/>
      <c r="C67" s="6" t="s">
        <v>38</v>
      </c>
      <c r="D67" s="18">
        <f t="shared" si="0"/>
        <v>426</v>
      </c>
      <c r="E67" s="53">
        <v>71</v>
      </c>
      <c r="F67" s="53">
        <v>71</v>
      </c>
      <c r="G67" s="35">
        <v>71</v>
      </c>
      <c r="H67" s="35">
        <v>71</v>
      </c>
      <c r="I67" s="35">
        <v>71</v>
      </c>
      <c r="J67" s="35">
        <v>71</v>
      </c>
    </row>
    <row r="68" spans="1:10" ht="22.5" customHeight="1">
      <c r="A68" s="63"/>
      <c r="B68" s="69"/>
      <c r="C68" s="11" t="s">
        <v>37</v>
      </c>
      <c r="D68" s="18">
        <f t="shared" si="0"/>
        <v>0</v>
      </c>
      <c r="E68" s="35"/>
      <c r="F68" s="35"/>
      <c r="G68" s="35"/>
      <c r="H68" s="35"/>
      <c r="I68" s="35"/>
      <c r="J68" s="35"/>
    </row>
    <row r="69" spans="1:10" ht="25.5" customHeight="1">
      <c r="A69" s="64"/>
      <c r="B69" s="70"/>
      <c r="C69" s="11" t="s">
        <v>39</v>
      </c>
      <c r="D69" s="18">
        <f t="shared" si="0"/>
        <v>0</v>
      </c>
      <c r="E69" s="35"/>
      <c r="F69" s="35"/>
      <c r="G69" s="35"/>
      <c r="H69" s="35"/>
      <c r="I69" s="35"/>
      <c r="J69" s="35"/>
    </row>
    <row r="70" spans="1:10" ht="23.25" customHeight="1">
      <c r="A70" s="62" t="s">
        <v>10</v>
      </c>
      <c r="B70" s="68" t="s">
        <v>64</v>
      </c>
      <c r="C70" s="23" t="s">
        <v>40</v>
      </c>
      <c r="D70" s="20">
        <f t="shared" si="0"/>
        <v>20938</v>
      </c>
      <c r="E70" s="32">
        <f aca="true" t="shared" si="15" ref="E70:J70">E71+E72+E73+E74</f>
        <v>3907</v>
      </c>
      <c r="F70" s="32">
        <f t="shared" si="15"/>
        <v>3639</v>
      </c>
      <c r="G70" s="32">
        <f t="shared" si="15"/>
        <v>3348</v>
      </c>
      <c r="H70" s="32">
        <f t="shared" si="15"/>
        <v>3348</v>
      </c>
      <c r="I70" s="32">
        <f t="shared" si="15"/>
        <v>3348</v>
      </c>
      <c r="J70" s="32">
        <f t="shared" si="15"/>
        <v>3348</v>
      </c>
    </row>
    <row r="71" spans="1:10" ht="21" customHeight="1">
      <c r="A71" s="63"/>
      <c r="B71" s="69"/>
      <c r="C71" s="6" t="s">
        <v>44</v>
      </c>
      <c r="D71" s="18">
        <f t="shared" si="0"/>
        <v>11032</v>
      </c>
      <c r="E71" s="53">
        <v>2256</v>
      </c>
      <c r="F71" s="53">
        <v>1988</v>
      </c>
      <c r="G71" s="35">
        <v>1697</v>
      </c>
      <c r="H71" s="35">
        <v>1697</v>
      </c>
      <c r="I71" s="35">
        <v>1697</v>
      </c>
      <c r="J71" s="35">
        <v>1697</v>
      </c>
    </row>
    <row r="72" spans="1:10" ht="21" customHeight="1">
      <c r="A72" s="63"/>
      <c r="B72" s="69"/>
      <c r="C72" s="6" t="s">
        <v>38</v>
      </c>
      <c r="D72" s="18">
        <f t="shared" si="0"/>
        <v>9906</v>
      </c>
      <c r="E72" s="53">
        <v>1651</v>
      </c>
      <c r="F72" s="53">
        <v>1651</v>
      </c>
      <c r="G72" s="35">
        <v>1651</v>
      </c>
      <c r="H72" s="35">
        <v>1651</v>
      </c>
      <c r="I72" s="35">
        <v>1651</v>
      </c>
      <c r="J72" s="35">
        <v>1651</v>
      </c>
    </row>
    <row r="73" spans="1:10" ht="22.5" customHeight="1">
      <c r="A73" s="63"/>
      <c r="B73" s="69"/>
      <c r="C73" s="11" t="s">
        <v>37</v>
      </c>
      <c r="D73" s="18">
        <f t="shared" si="0"/>
        <v>0</v>
      </c>
      <c r="E73" s="35"/>
      <c r="F73" s="35"/>
      <c r="G73" s="35"/>
      <c r="H73" s="35"/>
      <c r="I73" s="35"/>
      <c r="J73" s="35"/>
    </row>
    <row r="74" spans="1:10" ht="21" customHeight="1">
      <c r="A74" s="64"/>
      <c r="B74" s="70"/>
      <c r="C74" s="11" t="s">
        <v>39</v>
      </c>
      <c r="D74" s="18">
        <f t="shared" si="0"/>
        <v>0</v>
      </c>
      <c r="E74" s="35"/>
      <c r="F74" s="35"/>
      <c r="G74" s="35"/>
      <c r="H74" s="35"/>
      <c r="I74" s="35"/>
      <c r="J74" s="35"/>
    </row>
    <row r="75" spans="1:10" ht="25.5" customHeight="1">
      <c r="A75" s="62" t="s">
        <v>11</v>
      </c>
      <c r="B75" s="68" t="s">
        <v>65</v>
      </c>
      <c r="C75" s="22" t="s">
        <v>40</v>
      </c>
      <c r="D75" s="20">
        <f t="shared" si="0"/>
        <v>1213</v>
      </c>
      <c r="E75" s="32">
        <f aca="true" t="shared" si="16" ref="E75:J75">E76+E77+E78+E79</f>
        <v>102</v>
      </c>
      <c r="F75" s="32">
        <f t="shared" si="16"/>
        <v>191</v>
      </c>
      <c r="G75" s="32">
        <f t="shared" si="16"/>
        <v>230</v>
      </c>
      <c r="H75" s="32">
        <f t="shared" si="16"/>
        <v>230</v>
      </c>
      <c r="I75" s="32">
        <f t="shared" si="16"/>
        <v>230</v>
      </c>
      <c r="J75" s="32">
        <f t="shared" si="16"/>
        <v>230</v>
      </c>
    </row>
    <row r="76" spans="1:10" ht="24.75" customHeight="1">
      <c r="A76" s="63"/>
      <c r="B76" s="69"/>
      <c r="C76" s="6" t="s">
        <v>44</v>
      </c>
      <c r="D76" s="18">
        <f t="shared" si="0"/>
        <v>0</v>
      </c>
      <c r="E76" s="35"/>
      <c r="F76" s="35"/>
      <c r="G76" s="35"/>
      <c r="H76" s="35"/>
      <c r="I76" s="35"/>
      <c r="J76" s="35"/>
    </row>
    <row r="77" spans="1:10" ht="25.5" customHeight="1">
      <c r="A77" s="63"/>
      <c r="B77" s="69"/>
      <c r="C77" s="6" t="s">
        <v>38</v>
      </c>
      <c r="D77" s="18">
        <f t="shared" si="0"/>
        <v>1213</v>
      </c>
      <c r="E77" s="53">
        <v>102</v>
      </c>
      <c r="F77" s="53">
        <v>191</v>
      </c>
      <c r="G77" s="35">
        <v>230</v>
      </c>
      <c r="H77" s="35">
        <v>230</v>
      </c>
      <c r="I77" s="35">
        <v>230</v>
      </c>
      <c r="J77" s="35">
        <v>230</v>
      </c>
    </row>
    <row r="78" spans="1:10" ht="25.5" customHeight="1">
      <c r="A78" s="63"/>
      <c r="B78" s="69"/>
      <c r="C78" s="11" t="s">
        <v>37</v>
      </c>
      <c r="D78" s="18">
        <f t="shared" si="0"/>
        <v>0</v>
      </c>
      <c r="E78" s="35"/>
      <c r="F78" s="35"/>
      <c r="G78" s="35"/>
      <c r="H78" s="35"/>
      <c r="I78" s="35"/>
      <c r="J78" s="35"/>
    </row>
    <row r="79" spans="1:10" ht="21.75" customHeight="1">
      <c r="A79" s="64"/>
      <c r="B79" s="70"/>
      <c r="C79" s="11" t="s">
        <v>39</v>
      </c>
      <c r="D79" s="18">
        <f t="shared" si="0"/>
        <v>0</v>
      </c>
      <c r="E79" s="35"/>
      <c r="F79" s="35"/>
      <c r="G79" s="35"/>
      <c r="H79" s="35"/>
      <c r="I79" s="35"/>
      <c r="J79" s="35"/>
    </row>
    <row r="80" spans="1:10" ht="26.25" customHeight="1">
      <c r="A80" s="62" t="s">
        <v>12</v>
      </c>
      <c r="B80" s="68" t="s">
        <v>66</v>
      </c>
      <c r="C80" s="22" t="s">
        <v>40</v>
      </c>
      <c r="D80" s="20">
        <f t="shared" si="0"/>
        <v>387</v>
      </c>
      <c r="E80" s="38">
        <f aca="true" t="shared" si="17" ref="E80:J80">E81+E82+E83+E84</f>
        <v>50</v>
      </c>
      <c r="F80" s="38">
        <f t="shared" si="17"/>
        <v>37</v>
      </c>
      <c r="G80" s="38">
        <f t="shared" si="17"/>
        <v>75</v>
      </c>
      <c r="H80" s="38">
        <f t="shared" si="17"/>
        <v>75</v>
      </c>
      <c r="I80" s="38">
        <f t="shared" si="17"/>
        <v>75</v>
      </c>
      <c r="J80" s="38">
        <f t="shared" si="17"/>
        <v>75</v>
      </c>
    </row>
    <row r="81" spans="1:10" ht="30.75" customHeight="1">
      <c r="A81" s="63"/>
      <c r="B81" s="69"/>
      <c r="C81" s="6" t="s">
        <v>44</v>
      </c>
      <c r="D81" s="18">
        <f t="shared" si="0"/>
        <v>0</v>
      </c>
      <c r="E81" s="37"/>
      <c r="F81" s="37"/>
      <c r="G81" s="37"/>
      <c r="H81" s="37"/>
      <c r="I81" s="37"/>
      <c r="J81" s="37"/>
    </row>
    <row r="82" spans="1:10" ht="23.25" customHeight="1">
      <c r="A82" s="63"/>
      <c r="B82" s="69"/>
      <c r="C82" s="6" t="s">
        <v>38</v>
      </c>
      <c r="D82" s="18">
        <f aca="true" t="shared" si="18" ref="D82:D140">E82+F82+G82+H82+I82+J82</f>
        <v>387</v>
      </c>
      <c r="E82" s="55">
        <v>50</v>
      </c>
      <c r="F82" s="55">
        <v>37</v>
      </c>
      <c r="G82" s="37">
        <v>75</v>
      </c>
      <c r="H82" s="37">
        <v>75</v>
      </c>
      <c r="I82" s="37">
        <v>75</v>
      </c>
      <c r="J82" s="37">
        <v>75</v>
      </c>
    </row>
    <row r="83" spans="1:10" ht="26.25" customHeight="1">
      <c r="A83" s="63"/>
      <c r="B83" s="69"/>
      <c r="C83" s="11" t="s">
        <v>37</v>
      </c>
      <c r="D83" s="18">
        <f t="shared" si="18"/>
        <v>0</v>
      </c>
      <c r="E83" s="35"/>
      <c r="F83" s="35"/>
      <c r="G83" s="35"/>
      <c r="H83" s="35"/>
      <c r="I83" s="35"/>
      <c r="J83" s="35"/>
    </row>
    <row r="84" spans="1:10" ht="26.25" customHeight="1">
      <c r="A84" s="64"/>
      <c r="B84" s="70"/>
      <c r="C84" s="11" t="s">
        <v>39</v>
      </c>
      <c r="D84" s="18">
        <f t="shared" si="18"/>
        <v>0</v>
      </c>
      <c r="E84" s="35"/>
      <c r="F84" s="35"/>
      <c r="G84" s="35"/>
      <c r="H84" s="35"/>
      <c r="I84" s="35"/>
      <c r="J84" s="35"/>
    </row>
    <row r="85" spans="1:10" ht="26.25" customHeight="1">
      <c r="A85" s="62" t="s">
        <v>73</v>
      </c>
      <c r="B85" s="68" t="s">
        <v>67</v>
      </c>
      <c r="C85" s="22" t="s">
        <v>40</v>
      </c>
      <c r="D85" s="20">
        <f t="shared" si="18"/>
        <v>51157</v>
      </c>
      <c r="E85" s="32">
        <f aca="true" t="shared" si="19" ref="E85:J85">E86+E87+E88+E89</f>
        <v>7916</v>
      </c>
      <c r="F85" s="32">
        <f t="shared" si="19"/>
        <v>8805</v>
      </c>
      <c r="G85" s="32">
        <f t="shared" si="19"/>
        <v>8609</v>
      </c>
      <c r="H85" s="32">
        <f t="shared" si="19"/>
        <v>8609</v>
      </c>
      <c r="I85" s="32">
        <f t="shared" si="19"/>
        <v>8609</v>
      </c>
      <c r="J85" s="32">
        <f t="shared" si="19"/>
        <v>8609</v>
      </c>
    </row>
    <row r="86" spans="1:10" ht="23.25" customHeight="1">
      <c r="A86" s="63"/>
      <c r="B86" s="69"/>
      <c r="C86" s="6" t="s">
        <v>44</v>
      </c>
      <c r="D86" s="18">
        <f t="shared" si="18"/>
        <v>0</v>
      </c>
      <c r="E86" s="35"/>
      <c r="F86" s="35"/>
      <c r="G86" s="35"/>
      <c r="H86" s="35"/>
      <c r="I86" s="35"/>
      <c r="J86" s="35"/>
    </row>
    <row r="87" spans="1:10" ht="22.5" customHeight="1">
      <c r="A87" s="63"/>
      <c r="B87" s="69"/>
      <c r="C87" s="6" t="s">
        <v>38</v>
      </c>
      <c r="D87" s="18">
        <f t="shared" si="18"/>
        <v>51157</v>
      </c>
      <c r="E87" s="53">
        <v>7916</v>
      </c>
      <c r="F87" s="53">
        <v>8805</v>
      </c>
      <c r="G87" s="35">
        <v>8609</v>
      </c>
      <c r="H87" s="35">
        <v>8609</v>
      </c>
      <c r="I87" s="35">
        <v>8609</v>
      </c>
      <c r="J87" s="35">
        <v>8609</v>
      </c>
    </row>
    <row r="88" spans="1:10" ht="24" customHeight="1">
      <c r="A88" s="63"/>
      <c r="B88" s="69"/>
      <c r="C88" s="11" t="s">
        <v>37</v>
      </c>
      <c r="D88" s="18">
        <f t="shared" si="18"/>
        <v>0</v>
      </c>
      <c r="E88" s="35"/>
      <c r="F88" s="35"/>
      <c r="G88" s="35"/>
      <c r="H88" s="35"/>
      <c r="I88" s="35"/>
      <c r="J88" s="35"/>
    </row>
    <row r="89" spans="1:10" ht="24.75" customHeight="1">
      <c r="A89" s="64"/>
      <c r="B89" s="70"/>
      <c r="C89" s="11" t="s">
        <v>39</v>
      </c>
      <c r="D89" s="18">
        <f t="shared" si="18"/>
        <v>0</v>
      </c>
      <c r="E89" s="35"/>
      <c r="F89" s="35"/>
      <c r="G89" s="35"/>
      <c r="H89" s="35"/>
      <c r="I89" s="35"/>
      <c r="J89" s="35"/>
    </row>
    <row r="90" spans="1:10" ht="37.5" customHeight="1">
      <c r="A90" s="62" t="s">
        <v>74</v>
      </c>
      <c r="B90" s="68" t="s">
        <v>68</v>
      </c>
      <c r="C90" s="22" t="s">
        <v>40</v>
      </c>
      <c r="D90" s="20">
        <f t="shared" si="18"/>
        <v>261</v>
      </c>
      <c r="E90" s="32">
        <f aca="true" t="shared" si="20" ref="E90:J90">E91+E92+E93+E94</f>
        <v>18</v>
      </c>
      <c r="F90" s="32">
        <f t="shared" si="20"/>
        <v>31</v>
      </c>
      <c r="G90" s="32">
        <f t="shared" si="20"/>
        <v>53</v>
      </c>
      <c r="H90" s="32">
        <f t="shared" si="20"/>
        <v>53</v>
      </c>
      <c r="I90" s="32">
        <f t="shared" si="20"/>
        <v>53</v>
      </c>
      <c r="J90" s="32">
        <f t="shared" si="20"/>
        <v>53</v>
      </c>
    </row>
    <row r="91" spans="1:10" ht="22.5" customHeight="1">
      <c r="A91" s="63"/>
      <c r="B91" s="69"/>
      <c r="C91" s="6" t="s">
        <v>44</v>
      </c>
      <c r="D91" s="18">
        <f t="shared" si="18"/>
        <v>0</v>
      </c>
      <c r="E91" s="35"/>
      <c r="F91" s="35"/>
      <c r="G91" s="35"/>
      <c r="H91" s="35"/>
      <c r="I91" s="35"/>
      <c r="J91" s="35"/>
    </row>
    <row r="92" spans="1:10" ht="22.5" customHeight="1">
      <c r="A92" s="63"/>
      <c r="B92" s="69"/>
      <c r="C92" s="6" t="s">
        <v>38</v>
      </c>
      <c r="D92" s="18">
        <f t="shared" si="18"/>
        <v>261</v>
      </c>
      <c r="E92" s="53">
        <v>18</v>
      </c>
      <c r="F92" s="53">
        <v>31</v>
      </c>
      <c r="G92" s="35">
        <v>53</v>
      </c>
      <c r="H92" s="35">
        <v>53</v>
      </c>
      <c r="I92" s="35">
        <v>53</v>
      </c>
      <c r="J92" s="35">
        <v>53</v>
      </c>
    </row>
    <row r="93" spans="1:10" ht="22.5" customHeight="1">
      <c r="A93" s="63"/>
      <c r="B93" s="69"/>
      <c r="C93" s="11" t="s">
        <v>37</v>
      </c>
      <c r="D93" s="18">
        <f t="shared" si="18"/>
        <v>0</v>
      </c>
      <c r="E93" s="35"/>
      <c r="F93" s="35"/>
      <c r="G93" s="35"/>
      <c r="H93" s="35"/>
      <c r="I93" s="35"/>
      <c r="J93" s="35"/>
    </row>
    <row r="94" spans="1:10" ht="21.75" customHeight="1">
      <c r="A94" s="64"/>
      <c r="B94" s="70"/>
      <c r="C94" s="11" t="s">
        <v>39</v>
      </c>
      <c r="D94" s="18">
        <f t="shared" si="18"/>
        <v>0</v>
      </c>
      <c r="E94" s="35"/>
      <c r="F94" s="35"/>
      <c r="G94" s="35"/>
      <c r="H94" s="35"/>
      <c r="I94" s="35"/>
      <c r="J94" s="35"/>
    </row>
    <row r="95" spans="1:10" ht="30.75" customHeight="1">
      <c r="A95" s="62" t="s">
        <v>75</v>
      </c>
      <c r="B95" s="68" t="s">
        <v>69</v>
      </c>
      <c r="C95" s="22" t="s">
        <v>40</v>
      </c>
      <c r="D95" s="20">
        <f t="shared" si="18"/>
        <v>527</v>
      </c>
      <c r="E95" s="32">
        <f aca="true" t="shared" si="21" ref="E95:J95">E96+E97+E98+E99</f>
        <v>77</v>
      </c>
      <c r="F95" s="32">
        <f t="shared" si="21"/>
        <v>94</v>
      </c>
      <c r="G95" s="32">
        <f t="shared" si="21"/>
        <v>89</v>
      </c>
      <c r="H95" s="32">
        <f t="shared" si="21"/>
        <v>89</v>
      </c>
      <c r="I95" s="32">
        <f t="shared" si="21"/>
        <v>89</v>
      </c>
      <c r="J95" s="32">
        <f t="shared" si="21"/>
        <v>89</v>
      </c>
    </row>
    <row r="96" spans="1:10" ht="23.25" customHeight="1">
      <c r="A96" s="63"/>
      <c r="B96" s="69"/>
      <c r="C96" s="6" t="s">
        <v>44</v>
      </c>
      <c r="D96" s="18">
        <f t="shared" si="18"/>
        <v>0</v>
      </c>
      <c r="E96" s="35"/>
      <c r="F96" s="35"/>
      <c r="G96" s="35"/>
      <c r="H96" s="35"/>
      <c r="I96" s="35"/>
      <c r="J96" s="35"/>
    </row>
    <row r="97" spans="1:10" ht="21.75" customHeight="1">
      <c r="A97" s="63"/>
      <c r="B97" s="69"/>
      <c r="C97" s="6" t="s">
        <v>38</v>
      </c>
      <c r="D97" s="18">
        <f t="shared" si="18"/>
        <v>527</v>
      </c>
      <c r="E97" s="53">
        <v>77</v>
      </c>
      <c r="F97" s="53">
        <v>94</v>
      </c>
      <c r="G97" s="35">
        <v>89</v>
      </c>
      <c r="H97" s="35">
        <v>89</v>
      </c>
      <c r="I97" s="35">
        <v>89</v>
      </c>
      <c r="J97" s="35">
        <v>89</v>
      </c>
    </row>
    <row r="98" spans="1:10" ht="21.75" customHeight="1">
      <c r="A98" s="63"/>
      <c r="B98" s="69"/>
      <c r="C98" s="11" t="s">
        <v>37</v>
      </c>
      <c r="D98" s="18">
        <f t="shared" si="18"/>
        <v>0</v>
      </c>
      <c r="E98" s="35"/>
      <c r="F98" s="35"/>
      <c r="G98" s="35"/>
      <c r="H98" s="35"/>
      <c r="I98" s="35"/>
      <c r="J98" s="35"/>
    </row>
    <row r="99" spans="1:10" ht="24" customHeight="1">
      <c r="A99" s="64"/>
      <c r="B99" s="70"/>
      <c r="C99" s="11" t="s">
        <v>39</v>
      </c>
      <c r="D99" s="18">
        <f t="shared" si="18"/>
        <v>0</v>
      </c>
      <c r="E99" s="35"/>
      <c r="F99" s="35"/>
      <c r="G99" s="35"/>
      <c r="H99" s="35"/>
      <c r="I99" s="35"/>
      <c r="J99" s="35"/>
    </row>
    <row r="100" spans="1:10" ht="24" customHeight="1">
      <c r="A100" s="62" t="s">
        <v>97</v>
      </c>
      <c r="B100" s="68" t="s">
        <v>71</v>
      </c>
      <c r="C100" s="22" t="s">
        <v>40</v>
      </c>
      <c r="D100" s="20">
        <f t="shared" si="18"/>
        <v>22168</v>
      </c>
      <c r="E100" s="32">
        <f aca="true" t="shared" si="22" ref="E100:J100">E101+E102+E103+E104</f>
        <v>3556</v>
      </c>
      <c r="F100" s="32">
        <f t="shared" si="22"/>
        <v>3184</v>
      </c>
      <c r="G100" s="32">
        <f t="shared" si="22"/>
        <v>3857</v>
      </c>
      <c r="H100" s="32">
        <f t="shared" si="22"/>
        <v>3857</v>
      </c>
      <c r="I100" s="32">
        <f t="shared" si="22"/>
        <v>3857</v>
      </c>
      <c r="J100" s="32">
        <f t="shared" si="22"/>
        <v>3857</v>
      </c>
    </row>
    <row r="101" spans="1:10" ht="23.25" customHeight="1">
      <c r="A101" s="63"/>
      <c r="B101" s="69"/>
      <c r="C101" s="6" t="s">
        <v>44</v>
      </c>
      <c r="D101" s="18">
        <f t="shared" si="18"/>
        <v>0</v>
      </c>
      <c r="E101" s="35"/>
      <c r="F101" s="35"/>
      <c r="G101" s="35"/>
      <c r="H101" s="35"/>
      <c r="I101" s="35"/>
      <c r="J101" s="35"/>
    </row>
    <row r="102" spans="1:10" ht="24" customHeight="1">
      <c r="A102" s="63"/>
      <c r="B102" s="69"/>
      <c r="C102" s="6" t="s">
        <v>38</v>
      </c>
      <c r="D102" s="18">
        <f t="shared" si="18"/>
        <v>22168</v>
      </c>
      <c r="E102" s="53">
        <v>3556</v>
      </c>
      <c r="F102" s="53">
        <v>3184</v>
      </c>
      <c r="G102" s="35">
        <v>3857</v>
      </c>
      <c r="H102" s="35">
        <v>3857</v>
      </c>
      <c r="I102" s="35">
        <v>3857</v>
      </c>
      <c r="J102" s="35">
        <v>3857</v>
      </c>
    </row>
    <row r="103" spans="1:10" ht="24" customHeight="1">
      <c r="A103" s="63"/>
      <c r="B103" s="69"/>
      <c r="C103" s="11" t="s">
        <v>37</v>
      </c>
      <c r="D103" s="18">
        <f t="shared" si="18"/>
        <v>0</v>
      </c>
      <c r="E103" s="35"/>
      <c r="F103" s="35"/>
      <c r="G103" s="35"/>
      <c r="H103" s="35"/>
      <c r="I103" s="35"/>
      <c r="J103" s="35"/>
    </row>
    <row r="104" spans="1:10" ht="22.5" customHeight="1">
      <c r="A104" s="64"/>
      <c r="B104" s="70"/>
      <c r="C104" s="11" t="s">
        <v>39</v>
      </c>
      <c r="D104" s="18">
        <f t="shared" si="18"/>
        <v>0</v>
      </c>
      <c r="E104" s="35"/>
      <c r="F104" s="35"/>
      <c r="G104" s="35"/>
      <c r="H104" s="35"/>
      <c r="I104" s="35"/>
      <c r="J104" s="35"/>
    </row>
    <row r="105" spans="1:10" ht="29.25" customHeight="1">
      <c r="A105" s="62" t="s">
        <v>98</v>
      </c>
      <c r="B105" s="68" t="s">
        <v>70</v>
      </c>
      <c r="C105" s="22" t="s">
        <v>40</v>
      </c>
      <c r="D105" s="20">
        <f t="shared" si="18"/>
        <v>39285</v>
      </c>
      <c r="E105" s="32">
        <f aca="true" t="shared" si="23" ref="E105:J105">E106+E107+E108+E109</f>
        <v>6882</v>
      </c>
      <c r="F105" s="32">
        <f t="shared" si="23"/>
        <v>6831</v>
      </c>
      <c r="G105" s="32">
        <f t="shared" si="23"/>
        <v>6393</v>
      </c>
      <c r="H105" s="32">
        <f t="shared" si="23"/>
        <v>6393</v>
      </c>
      <c r="I105" s="32">
        <f t="shared" si="23"/>
        <v>6393</v>
      </c>
      <c r="J105" s="32">
        <f t="shared" si="23"/>
        <v>6393</v>
      </c>
    </row>
    <row r="106" spans="1:10" ht="25.5" customHeight="1">
      <c r="A106" s="63"/>
      <c r="B106" s="69"/>
      <c r="C106" s="6" t="s">
        <v>44</v>
      </c>
      <c r="D106" s="18">
        <f t="shared" si="18"/>
        <v>0</v>
      </c>
      <c r="E106" s="35"/>
      <c r="F106" s="35"/>
      <c r="G106" s="35"/>
      <c r="H106" s="35"/>
      <c r="I106" s="35"/>
      <c r="J106" s="35"/>
    </row>
    <row r="107" spans="1:10" ht="26.25" customHeight="1">
      <c r="A107" s="63"/>
      <c r="B107" s="69"/>
      <c r="C107" s="6" t="s">
        <v>38</v>
      </c>
      <c r="D107" s="18">
        <f t="shared" si="18"/>
        <v>39285</v>
      </c>
      <c r="E107" s="53">
        <v>6882</v>
      </c>
      <c r="F107" s="53">
        <v>6831</v>
      </c>
      <c r="G107" s="35">
        <v>6393</v>
      </c>
      <c r="H107" s="35">
        <v>6393</v>
      </c>
      <c r="I107" s="35">
        <v>6393</v>
      </c>
      <c r="J107" s="35">
        <v>6393</v>
      </c>
    </row>
    <row r="108" spans="1:10" ht="25.5" customHeight="1">
      <c r="A108" s="63"/>
      <c r="B108" s="69"/>
      <c r="C108" s="11" t="s">
        <v>37</v>
      </c>
      <c r="D108" s="18">
        <f t="shared" si="18"/>
        <v>0</v>
      </c>
      <c r="E108" s="35"/>
      <c r="F108" s="35"/>
      <c r="G108" s="35"/>
      <c r="H108" s="35"/>
      <c r="I108" s="35"/>
      <c r="J108" s="35"/>
    </row>
    <row r="109" spans="1:10" ht="25.5" customHeight="1">
      <c r="A109" s="64"/>
      <c r="B109" s="70"/>
      <c r="C109" s="11" t="s">
        <v>39</v>
      </c>
      <c r="D109" s="18">
        <f t="shared" si="18"/>
        <v>0</v>
      </c>
      <c r="E109" s="35"/>
      <c r="F109" s="35"/>
      <c r="G109" s="35"/>
      <c r="H109" s="35"/>
      <c r="I109" s="35"/>
      <c r="J109" s="35"/>
    </row>
    <row r="110" spans="1:10" ht="26.25" customHeight="1">
      <c r="A110" s="62" t="s">
        <v>55</v>
      </c>
      <c r="B110" s="68" t="s">
        <v>77</v>
      </c>
      <c r="C110" s="22" t="s">
        <v>40</v>
      </c>
      <c r="D110" s="20">
        <f t="shared" si="18"/>
        <v>970</v>
      </c>
      <c r="E110" s="32">
        <f aca="true" t="shared" si="24" ref="E110:J110">E111+E112+E113+E114</f>
        <v>195</v>
      </c>
      <c r="F110" s="32">
        <f t="shared" si="24"/>
        <v>143</v>
      </c>
      <c r="G110" s="32">
        <f t="shared" si="24"/>
        <v>158</v>
      </c>
      <c r="H110" s="32">
        <f t="shared" si="24"/>
        <v>158</v>
      </c>
      <c r="I110" s="32">
        <f t="shared" si="24"/>
        <v>158</v>
      </c>
      <c r="J110" s="32">
        <f t="shared" si="24"/>
        <v>158</v>
      </c>
    </row>
    <row r="111" spans="1:10" ht="21" customHeight="1">
      <c r="A111" s="63"/>
      <c r="B111" s="69"/>
      <c r="C111" s="6" t="s">
        <v>44</v>
      </c>
      <c r="D111" s="18">
        <f t="shared" si="18"/>
        <v>0</v>
      </c>
      <c r="E111" s="35"/>
      <c r="F111" s="35"/>
      <c r="G111" s="35"/>
      <c r="H111" s="35"/>
      <c r="I111" s="35"/>
      <c r="J111" s="35"/>
    </row>
    <row r="112" spans="1:10" ht="24" customHeight="1">
      <c r="A112" s="63"/>
      <c r="B112" s="69"/>
      <c r="C112" s="6" t="s">
        <v>38</v>
      </c>
      <c r="D112" s="18">
        <f t="shared" si="18"/>
        <v>970</v>
      </c>
      <c r="E112" s="53">
        <v>195</v>
      </c>
      <c r="F112" s="53">
        <v>143</v>
      </c>
      <c r="G112" s="35">
        <v>158</v>
      </c>
      <c r="H112" s="35">
        <v>158</v>
      </c>
      <c r="I112" s="35">
        <v>158</v>
      </c>
      <c r="J112" s="35">
        <v>158</v>
      </c>
    </row>
    <row r="113" spans="1:10" ht="19.5" customHeight="1">
      <c r="A113" s="63"/>
      <c r="B113" s="69"/>
      <c r="C113" s="11" t="s">
        <v>37</v>
      </c>
      <c r="D113" s="18">
        <f t="shared" si="18"/>
        <v>0</v>
      </c>
      <c r="E113" s="35"/>
      <c r="F113" s="35"/>
      <c r="G113" s="35"/>
      <c r="H113" s="35"/>
      <c r="I113" s="35"/>
      <c r="J113" s="35"/>
    </row>
    <row r="114" spans="1:10" ht="21" customHeight="1">
      <c r="A114" s="64"/>
      <c r="B114" s="70"/>
      <c r="C114" s="11" t="s">
        <v>39</v>
      </c>
      <c r="D114" s="18">
        <f t="shared" si="18"/>
        <v>0</v>
      </c>
      <c r="E114" s="35"/>
      <c r="F114" s="35"/>
      <c r="G114" s="35"/>
      <c r="H114" s="35"/>
      <c r="I114" s="35"/>
      <c r="J114" s="35"/>
    </row>
    <row r="115" spans="1:10" ht="25.5" customHeight="1">
      <c r="A115" s="62" t="s">
        <v>76</v>
      </c>
      <c r="B115" s="68" t="s">
        <v>78</v>
      </c>
      <c r="C115" s="22" t="s">
        <v>40</v>
      </c>
      <c r="D115" s="20">
        <f t="shared" si="18"/>
        <v>11858</v>
      </c>
      <c r="E115" s="32">
        <f aca="true" t="shared" si="25" ref="E115:J115">E116+E117+E118+E119</f>
        <v>1881</v>
      </c>
      <c r="F115" s="32">
        <f t="shared" si="25"/>
        <v>1797</v>
      </c>
      <c r="G115" s="32">
        <f t="shared" si="25"/>
        <v>2045</v>
      </c>
      <c r="H115" s="32">
        <f t="shared" si="25"/>
        <v>2045</v>
      </c>
      <c r="I115" s="32">
        <f t="shared" si="25"/>
        <v>2045</v>
      </c>
      <c r="J115" s="32">
        <f t="shared" si="25"/>
        <v>2045</v>
      </c>
    </row>
    <row r="116" spans="1:10" ht="21" customHeight="1">
      <c r="A116" s="63"/>
      <c r="B116" s="69"/>
      <c r="C116" s="6" t="s">
        <v>44</v>
      </c>
      <c r="D116" s="18">
        <f t="shared" si="18"/>
        <v>0</v>
      </c>
      <c r="E116" s="35"/>
      <c r="F116" s="35"/>
      <c r="G116" s="35"/>
      <c r="H116" s="35"/>
      <c r="I116" s="35"/>
      <c r="J116" s="35"/>
    </row>
    <row r="117" spans="1:10" ht="21" customHeight="1">
      <c r="A117" s="63"/>
      <c r="B117" s="69"/>
      <c r="C117" s="6" t="s">
        <v>38</v>
      </c>
      <c r="D117" s="18">
        <f t="shared" si="18"/>
        <v>11858</v>
      </c>
      <c r="E117" s="53">
        <v>1881</v>
      </c>
      <c r="F117" s="53">
        <v>1797</v>
      </c>
      <c r="G117" s="35">
        <v>2045</v>
      </c>
      <c r="H117" s="35">
        <v>2045</v>
      </c>
      <c r="I117" s="35">
        <v>2045</v>
      </c>
      <c r="J117" s="35">
        <v>2045</v>
      </c>
    </row>
    <row r="118" spans="1:10" ht="21" customHeight="1">
      <c r="A118" s="63"/>
      <c r="B118" s="69"/>
      <c r="C118" s="11" t="s">
        <v>37</v>
      </c>
      <c r="D118" s="18">
        <f t="shared" si="18"/>
        <v>0</v>
      </c>
      <c r="E118" s="35"/>
      <c r="F118" s="35"/>
      <c r="G118" s="35"/>
      <c r="H118" s="35"/>
      <c r="I118" s="35"/>
      <c r="J118" s="35"/>
    </row>
    <row r="119" spans="1:10" ht="20.25" customHeight="1">
      <c r="A119" s="64"/>
      <c r="B119" s="70"/>
      <c r="C119" s="11" t="s">
        <v>39</v>
      </c>
      <c r="D119" s="18">
        <f t="shared" si="18"/>
        <v>0</v>
      </c>
      <c r="E119" s="35"/>
      <c r="F119" s="35"/>
      <c r="G119" s="35"/>
      <c r="H119" s="35"/>
      <c r="I119" s="35"/>
      <c r="J119" s="35"/>
    </row>
    <row r="120" spans="1:10" ht="23.25" customHeight="1">
      <c r="A120" s="62" t="s">
        <v>72</v>
      </c>
      <c r="B120" s="68" t="s">
        <v>79</v>
      </c>
      <c r="C120" s="22" t="s">
        <v>40</v>
      </c>
      <c r="D120" s="20">
        <f t="shared" si="18"/>
        <v>8331</v>
      </c>
      <c r="E120" s="32">
        <f aca="true" t="shared" si="26" ref="E120:J120">E121+E122+E123+E124</f>
        <v>1295</v>
      </c>
      <c r="F120" s="32">
        <f t="shared" si="26"/>
        <v>1408</v>
      </c>
      <c r="G120" s="32">
        <f t="shared" si="26"/>
        <v>1407</v>
      </c>
      <c r="H120" s="32">
        <f t="shared" si="26"/>
        <v>1407</v>
      </c>
      <c r="I120" s="32">
        <f t="shared" si="26"/>
        <v>1407</v>
      </c>
      <c r="J120" s="32">
        <f t="shared" si="26"/>
        <v>1407</v>
      </c>
    </row>
    <row r="121" spans="1:10" ht="21" customHeight="1">
      <c r="A121" s="63"/>
      <c r="B121" s="69"/>
      <c r="C121" s="6" t="s">
        <v>44</v>
      </c>
      <c r="D121" s="18">
        <f t="shared" si="18"/>
        <v>0</v>
      </c>
      <c r="E121" s="35"/>
      <c r="F121" s="35"/>
      <c r="G121" s="35"/>
      <c r="H121" s="35"/>
      <c r="I121" s="35"/>
      <c r="J121" s="35"/>
    </row>
    <row r="122" spans="1:10" ht="19.5" customHeight="1">
      <c r="A122" s="63"/>
      <c r="B122" s="69"/>
      <c r="C122" s="6" t="s">
        <v>38</v>
      </c>
      <c r="D122" s="18">
        <f t="shared" si="18"/>
        <v>8331</v>
      </c>
      <c r="E122" s="53">
        <v>1295</v>
      </c>
      <c r="F122" s="53">
        <v>1408</v>
      </c>
      <c r="G122" s="35">
        <v>1407</v>
      </c>
      <c r="H122" s="35">
        <v>1407</v>
      </c>
      <c r="I122" s="35">
        <v>1407</v>
      </c>
      <c r="J122" s="35">
        <v>1407</v>
      </c>
    </row>
    <row r="123" spans="1:10" ht="20.25" customHeight="1">
      <c r="A123" s="63"/>
      <c r="B123" s="69"/>
      <c r="C123" s="11" t="s">
        <v>37</v>
      </c>
      <c r="D123" s="18">
        <f t="shared" si="18"/>
        <v>0</v>
      </c>
      <c r="E123" s="35"/>
      <c r="F123" s="35"/>
      <c r="G123" s="35"/>
      <c r="H123" s="35"/>
      <c r="I123" s="35"/>
      <c r="J123" s="35"/>
    </row>
    <row r="124" spans="1:10" ht="22.5" customHeight="1">
      <c r="A124" s="64"/>
      <c r="B124" s="70"/>
      <c r="C124" s="11" t="s">
        <v>39</v>
      </c>
      <c r="D124" s="18">
        <f t="shared" si="18"/>
        <v>0</v>
      </c>
      <c r="E124" s="35"/>
      <c r="F124" s="35"/>
      <c r="G124" s="35"/>
      <c r="H124" s="35"/>
      <c r="I124" s="35"/>
      <c r="J124" s="35"/>
    </row>
    <row r="125" spans="1:10" ht="25.5" customHeight="1">
      <c r="A125" s="62" t="s">
        <v>81</v>
      </c>
      <c r="B125" s="68" t="s">
        <v>80</v>
      </c>
      <c r="C125" s="22" t="s">
        <v>40</v>
      </c>
      <c r="D125" s="20">
        <f t="shared" si="18"/>
        <v>1624</v>
      </c>
      <c r="E125" s="32">
        <f aca="true" t="shared" si="27" ref="E125:J125">E126+E127+E128+E129</f>
        <v>291</v>
      </c>
      <c r="F125" s="32">
        <f t="shared" si="27"/>
        <v>285</v>
      </c>
      <c r="G125" s="32">
        <f t="shared" si="27"/>
        <v>262</v>
      </c>
      <c r="H125" s="32">
        <f t="shared" si="27"/>
        <v>262</v>
      </c>
      <c r="I125" s="32">
        <f t="shared" si="27"/>
        <v>262</v>
      </c>
      <c r="J125" s="32">
        <f t="shared" si="27"/>
        <v>262</v>
      </c>
    </row>
    <row r="126" spans="1:10" ht="25.5" customHeight="1">
      <c r="A126" s="63"/>
      <c r="B126" s="69"/>
      <c r="C126" s="6" t="s">
        <v>44</v>
      </c>
      <c r="D126" s="18">
        <f t="shared" si="18"/>
        <v>0</v>
      </c>
      <c r="E126" s="35"/>
      <c r="F126" s="35"/>
      <c r="G126" s="35"/>
      <c r="H126" s="35"/>
      <c r="I126" s="35"/>
      <c r="J126" s="35"/>
    </row>
    <row r="127" spans="1:10" ht="23.25" customHeight="1">
      <c r="A127" s="63"/>
      <c r="B127" s="69"/>
      <c r="C127" s="6" t="s">
        <v>38</v>
      </c>
      <c r="D127" s="18">
        <f t="shared" si="18"/>
        <v>1624</v>
      </c>
      <c r="E127" s="53">
        <v>291</v>
      </c>
      <c r="F127" s="53">
        <v>285</v>
      </c>
      <c r="G127" s="35">
        <v>262</v>
      </c>
      <c r="H127" s="35">
        <v>262</v>
      </c>
      <c r="I127" s="35">
        <v>262</v>
      </c>
      <c r="J127" s="35">
        <v>262</v>
      </c>
    </row>
    <row r="128" spans="1:10" ht="24" customHeight="1">
      <c r="A128" s="63"/>
      <c r="B128" s="69"/>
      <c r="C128" s="11" t="s">
        <v>37</v>
      </c>
      <c r="D128" s="18">
        <f t="shared" si="18"/>
        <v>0</v>
      </c>
      <c r="E128" s="35"/>
      <c r="F128" s="35"/>
      <c r="G128" s="35"/>
      <c r="H128" s="35"/>
      <c r="I128" s="35"/>
      <c r="J128" s="35"/>
    </row>
    <row r="129" spans="1:10" ht="25.5" customHeight="1">
      <c r="A129" s="64"/>
      <c r="B129" s="70"/>
      <c r="C129" s="11" t="s">
        <v>39</v>
      </c>
      <c r="D129" s="18">
        <f t="shared" si="18"/>
        <v>0</v>
      </c>
      <c r="E129" s="35"/>
      <c r="F129" s="35"/>
      <c r="G129" s="35"/>
      <c r="H129" s="35"/>
      <c r="I129" s="35"/>
      <c r="J129" s="35"/>
    </row>
    <row r="130" spans="1:10" ht="27" customHeight="1">
      <c r="A130" s="62" t="s">
        <v>82</v>
      </c>
      <c r="B130" s="68" t="s">
        <v>56</v>
      </c>
      <c r="C130" s="22" t="s">
        <v>40</v>
      </c>
      <c r="D130" s="20">
        <f t="shared" si="18"/>
        <v>12554</v>
      </c>
      <c r="E130" s="32">
        <f aca="true" t="shared" si="28" ref="E130:J130">E131+E132+E133+E134</f>
        <v>2054</v>
      </c>
      <c r="F130" s="32">
        <f t="shared" si="28"/>
        <v>2100</v>
      </c>
      <c r="G130" s="32">
        <f t="shared" si="28"/>
        <v>2100</v>
      </c>
      <c r="H130" s="32">
        <f t="shared" si="28"/>
        <v>2100</v>
      </c>
      <c r="I130" s="32">
        <f t="shared" si="28"/>
        <v>2100</v>
      </c>
      <c r="J130" s="32">
        <f t="shared" si="28"/>
        <v>2100</v>
      </c>
    </row>
    <row r="131" spans="1:10" ht="25.5" customHeight="1">
      <c r="A131" s="63"/>
      <c r="B131" s="69"/>
      <c r="C131" s="6" t="s">
        <v>44</v>
      </c>
      <c r="D131" s="18">
        <f t="shared" si="18"/>
        <v>12554</v>
      </c>
      <c r="E131" s="53">
        <v>2054</v>
      </c>
      <c r="F131" s="53">
        <v>2100</v>
      </c>
      <c r="G131" s="35">
        <v>2100</v>
      </c>
      <c r="H131" s="35">
        <v>2100</v>
      </c>
      <c r="I131" s="35">
        <v>2100</v>
      </c>
      <c r="J131" s="35">
        <v>2100</v>
      </c>
    </row>
    <row r="132" spans="1:10" ht="23.25" customHeight="1">
      <c r="A132" s="63"/>
      <c r="B132" s="69"/>
      <c r="C132" s="6" t="s">
        <v>38</v>
      </c>
      <c r="D132" s="18">
        <f t="shared" si="18"/>
        <v>0</v>
      </c>
      <c r="E132" s="35"/>
      <c r="F132" s="35"/>
      <c r="G132" s="35"/>
      <c r="H132" s="35"/>
      <c r="I132" s="35"/>
      <c r="J132" s="35"/>
    </row>
    <row r="133" spans="1:10" ht="23.25" customHeight="1">
      <c r="A133" s="63"/>
      <c r="B133" s="69"/>
      <c r="C133" s="11" t="s">
        <v>37</v>
      </c>
      <c r="D133" s="18">
        <f t="shared" si="18"/>
        <v>0</v>
      </c>
      <c r="E133" s="35"/>
      <c r="F133" s="35"/>
      <c r="G133" s="35"/>
      <c r="H133" s="35"/>
      <c r="I133" s="35"/>
      <c r="J133" s="35"/>
    </row>
    <row r="134" spans="1:10" ht="21" customHeight="1">
      <c r="A134" s="64"/>
      <c r="B134" s="70"/>
      <c r="C134" s="11" t="s">
        <v>39</v>
      </c>
      <c r="D134" s="18">
        <f t="shared" si="18"/>
        <v>0</v>
      </c>
      <c r="E134" s="35"/>
      <c r="F134" s="35"/>
      <c r="G134" s="35"/>
      <c r="H134" s="35"/>
      <c r="I134" s="35"/>
      <c r="J134" s="35"/>
    </row>
    <row r="135" spans="1:10" ht="21" customHeight="1">
      <c r="A135" s="62" t="s">
        <v>144</v>
      </c>
      <c r="B135" s="68" t="s">
        <v>124</v>
      </c>
      <c r="C135" s="22" t="s">
        <v>40</v>
      </c>
      <c r="D135" s="20">
        <f t="shared" si="18"/>
        <v>110</v>
      </c>
      <c r="E135" s="32">
        <f aca="true" t="shared" si="29" ref="E135:J135">E136+E137+E138+E139</f>
        <v>30</v>
      </c>
      <c r="F135" s="32">
        <f t="shared" si="29"/>
        <v>24</v>
      </c>
      <c r="G135" s="32">
        <f t="shared" si="29"/>
        <v>14</v>
      </c>
      <c r="H135" s="32">
        <f t="shared" si="29"/>
        <v>14</v>
      </c>
      <c r="I135" s="32">
        <f t="shared" si="29"/>
        <v>14</v>
      </c>
      <c r="J135" s="32">
        <f t="shared" si="29"/>
        <v>14</v>
      </c>
    </row>
    <row r="136" spans="1:10" ht="21" customHeight="1">
      <c r="A136" s="63"/>
      <c r="B136" s="69"/>
      <c r="C136" s="6" t="s">
        <v>44</v>
      </c>
      <c r="D136" s="18">
        <f t="shared" si="18"/>
        <v>63</v>
      </c>
      <c r="E136" s="53">
        <v>23</v>
      </c>
      <c r="F136" s="53">
        <v>12</v>
      </c>
      <c r="G136" s="35">
        <v>7</v>
      </c>
      <c r="H136" s="35">
        <v>7</v>
      </c>
      <c r="I136" s="35">
        <v>7</v>
      </c>
      <c r="J136" s="35">
        <v>7</v>
      </c>
    </row>
    <row r="137" spans="1:10" ht="21" customHeight="1">
      <c r="A137" s="63"/>
      <c r="B137" s="69"/>
      <c r="C137" s="6" t="s">
        <v>38</v>
      </c>
      <c r="D137" s="18">
        <f t="shared" si="18"/>
        <v>47</v>
      </c>
      <c r="E137" s="53">
        <v>7</v>
      </c>
      <c r="F137" s="53">
        <v>12</v>
      </c>
      <c r="G137" s="35">
        <v>7</v>
      </c>
      <c r="H137" s="35">
        <v>7</v>
      </c>
      <c r="I137" s="35">
        <v>7</v>
      </c>
      <c r="J137" s="35">
        <v>7</v>
      </c>
    </row>
    <row r="138" spans="1:10" ht="21" customHeight="1">
      <c r="A138" s="63"/>
      <c r="B138" s="69"/>
      <c r="C138" s="11" t="s">
        <v>37</v>
      </c>
      <c r="D138" s="18">
        <f t="shared" si="18"/>
        <v>0</v>
      </c>
      <c r="E138" s="35"/>
      <c r="F138" s="35"/>
      <c r="G138" s="35"/>
      <c r="H138" s="35"/>
      <c r="I138" s="35"/>
      <c r="J138" s="35"/>
    </row>
    <row r="139" spans="1:10" ht="21" customHeight="1">
      <c r="A139" s="64"/>
      <c r="B139" s="70"/>
      <c r="C139" s="11" t="s">
        <v>39</v>
      </c>
      <c r="D139" s="18">
        <f t="shared" si="18"/>
        <v>0</v>
      </c>
      <c r="E139" s="35"/>
      <c r="F139" s="35"/>
      <c r="G139" s="35"/>
      <c r="H139" s="35"/>
      <c r="I139" s="35"/>
      <c r="J139" s="35"/>
    </row>
    <row r="140" spans="1:10" ht="21" customHeight="1">
      <c r="A140" s="62" t="s">
        <v>145</v>
      </c>
      <c r="B140" s="68" t="s">
        <v>138</v>
      </c>
      <c r="C140" s="22" t="s">
        <v>40</v>
      </c>
      <c r="D140" s="20">
        <f t="shared" si="18"/>
        <v>2301</v>
      </c>
      <c r="E140" s="32">
        <f aca="true" t="shared" si="30" ref="E140:J140">E141+E142+E143+E144</f>
        <v>525</v>
      </c>
      <c r="F140" s="32">
        <f t="shared" si="30"/>
        <v>560</v>
      </c>
      <c r="G140" s="32">
        <f t="shared" si="30"/>
        <v>304</v>
      </c>
      <c r="H140" s="32">
        <f t="shared" si="30"/>
        <v>304</v>
      </c>
      <c r="I140" s="32">
        <f t="shared" si="30"/>
        <v>304</v>
      </c>
      <c r="J140" s="32">
        <f t="shared" si="30"/>
        <v>304</v>
      </c>
    </row>
    <row r="141" spans="1:13" ht="21" customHeight="1">
      <c r="A141" s="63"/>
      <c r="B141" s="69"/>
      <c r="C141" s="6" t="s">
        <v>44</v>
      </c>
      <c r="D141" s="18">
        <f aca="true" t="shared" si="31" ref="D141:D214">E141+F141+G141+H141+I141+J141</f>
        <v>0</v>
      </c>
      <c r="E141" s="35"/>
      <c r="F141" s="35"/>
      <c r="G141" s="35"/>
      <c r="H141" s="35"/>
      <c r="I141" s="35"/>
      <c r="J141" s="35"/>
      <c r="M141" s="15"/>
    </row>
    <row r="142" spans="1:10" ht="21" customHeight="1">
      <c r="A142" s="63"/>
      <c r="B142" s="69"/>
      <c r="C142" s="6" t="s">
        <v>38</v>
      </c>
      <c r="D142" s="18">
        <f t="shared" si="31"/>
        <v>0</v>
      </c>
      <c r="E142" s="35"/>
      <c r="F142" s="35"/>
      <c r="G142" s="35"/>
      <c r="H142" s="35"/>
      <c r="I142" s="35"/>
      <c r="J142" s="35"/>
    </row>
    <row r="143" spans="1:10" ht="21" customHeight="1">
      <c r="A143" s="63"/>
      <c r="B143" s="69"/>
      <c r="C143" s="11" t="s">
        <v>37</v>
      </c>
      <c r="D143" s="18">
        <f t="shared" si="31"/>
        <v>2301</v>
      </c>
      <c r="E143" s="53">
        <v>525</v>
      </c>
      <c r="F143" s="53">
        <v>560</v>
      </c>
      <c r="G143" s="35">
        <v>304</v>
      </c>
      <c r="H143" s="35">
        <v>304</v>
      </c>
      <c r="I143" s="35">
        <v>304</v>
      </c>
      <c r="J143" s="35">
        <v>304</v>
      </c>
    </row>
    <row r="144" spans="1:10" ht="21" customHeight="1">
      <c r="A144" s="64"/>
      <c r="B144" s="70"/>
      <c r="C144" s="11" t="s">
        <v>39</v>
      </c>
      <c r="D144" s="18">
        <f t="shared" si="31"/>
        <v>0</v>
      </c>
      <c r="E144" s="35"/>
      <c r="F144" s="35"/>
      <c r="G144" s="35"/>
      <c r="H144" s="35"/>
      <c r="I144" s="35"/>
      <c r="J144" s="35"/>
    </row>
    <row r="145" spans="1:10" ht="21" customHeight="1">
      <c r="A145" s="62" t="s">
        <v>137</v>
      </c>
      <c r="B145" s="68" t="s">
        <v>141</v>
      </c>
      <c r="C145" s="22" t="s">
        <v>40</v>
      </c>
      <c r="D145" s="20">
        <f t="shared" si="31"/>
        <v>324</v>
      </c>
      <c r="E145" s="32">
        <f aca="true" t="shared" si="32" ref="E145:J145">E146</f>
        <v>114</v>
      </c>
      <c r="F145" s="32">
        <f t="shared" si="32"/>
        <v>210</v>
      </c>
      <c r="G145" s="32">
        <f t="shared" si="32"/>
        <v>0</v>
      </c>
      <c r="H145" s="32">
        <f t="shared" si="32"/>
        <v>0</v>
      </c>
      <c r="I145" s="32">
        <f t="shared" si="32"/>
        <v>0</v>
      </c>
      <c r="J145" s="32">
        <f t="shared" si="32"/>
        <v>0</v>
      </c>
    </row>
    <row r="146" spans="1:10" ht="21" customHeight="1">
      <c r="A146" s="63"/>
      <c r="B146" s="69"/>
      <c r="C146" s="6" t="s">
        <v>44</v>
      </c>
      <c r="D146" s="18">
        <f t="shared" si="31"/>
        <v>324</v>
      </c>
      <c r="E146" s="53">
        <v>114</v>
      </c>
      <c r="F146" s="53">
        <v>210</v>
      </c>
      <c r="G146" s="35"/>
      <c r="H146" s="35"/>
      <c r="I146" s="35"/>
      <c r="J146" s="35"/>
    </row>
    <row r="147" spans="1:10" ht="21" customHeight="1">
      <c r="A147" s="63"/>
      <c r="B147" s="69"/>
      <c r="C147" s="6" t="s">
        <v>38</v>
      </c>
      <c r="D147" s="18">
        <f t="shared" si="31"/>
        <v>0</v>
      </c>
      <c r="E147" s="35"/>
      <c r="F147" s="35"/>
      <c r="G147" s="35"/>
      <c r="H147" s="35"/>
      <c r="I147" s="35"/>
      <c r="J147" s="35"/>
    </row>
    <row r="148" spans="1:10" ht="21" customHeight="1">
      <c r="A148" s="63"/>
      <c r="B148" s="69"/>
      <c r="C148" s="11" t="s">
        <v>37</v>
      </c>
      <c r="D148" s="18">
        <f t="shared" si="31"/>
        <v>0</v>
      </c>
      <c r="E148" s="35"/>
      <c r="F148" s="35"/>
      <c r="G148" s="35"/>
      <c r="H148" s="35"/>
      <c r="I148" s="35"/>
      <c r="J148" s="35"/>
    </row>
    <row r="149" spans="1:10" ht="21" customHeight="1">
      <c r="A149" s="64"/>
      <c r="B149" s="70"/>
      <c r="C149" s="11" t="s">
        <v>39</v>
      </c>
      <c r="D149" s="18">
        <f t="shared" si="31"/>
        <v>0</v>
      </c>
      <c r="E149" s="35"/>
      <c r="F149" s="35"/>
      <c r="G149" s="35"/>
      <c r="H149" s="35"/>
      <c r="I149" s="35"/>
      <c r="J149" s="35"/>
    </row>
    <row r="150" spans="1:10" ht="21" customHeight="1">
      <c r="A150" s="62" t="s">
        <v>147</v>
      </c>
      <c r="B150" s="68" t="s">
        <v>146</v>
      </c>
      <c r="C150" s="22" t="s">
        <v>40</v>
      </c>
      <c r="D150" s="20">
        <f>E150+F150+G150+H150+I150+J150</f>
        <v>7004</v>
      </c>
      <c r="E150" s="32">
        <f aca="true" t="shared" si="33" ref="E150:J150">E151</f>
        <v>2024</v>
      </c>
      <c r="F150" s="32">
        <f t="shared" si="33"/>
        <v>572</v>
      </c>
      <c r="G150" s="32">
        <f t="shared" si="33"/>
        <v>1102</v>
      </c>
      <c r="H150" s="32">
        <f t="shared" si="33"/>
        <v>1102</v>
      </c>
      <c r="I150" s="32">
        <f t="shared" si="33"/>
        <v>1102</v>
      </c>
      <c r="J150" s="32">
        <f t="shared" si="33"/>
        <v>1102</v>
      </c>
    </row>
    <row r="151" spans="1:10" ht="21" customHeight="1">
      <c r="A151" s="63"/>
      <c r="B151" s="69"/>
      <c r="C151" s="6" t="s">
        <v>44</v>
      </c>
      <c r="D151" s="18">
        <f>E151+F151+G151+H151+I151+J151</f>
        <v>7004</v>
      </c>
      <c r="E151" s="53">
        <v>2024</v>
      </c>
      <c r="F151" s="53">
        <v>572</v>
      </c>
      <c r="G151" s="35">
        <v>1102</v>
      </c>
      <c r="H151" s="35">
        <v>1102</v>
      </c>
      <c r="I151" s="35">
        <v>1102</v>
      </c>
      <c r="J151" s="35">
        <v>1102</v>
      </c>
    </row>
    <row r="152" spans="1:10" ht="21" customHeight="1">
      <c r="A152" s="63"/>
      <c r="B152" s="69"/>
      <c r="C152" s="6" t="s">
        <v>38</v>
      </c>
      <c r="D152" s="18"/>
      <c r="E152" s="35"/>
      <c r="F152" s="35"/>
      <c r="G152" s="35"/>
      <c r="H152" s="35"/>
      <c r="I152" s="35"/>
      <c r="J152" s="35"/>
    </row>
    <row r="153" spans="1:10" ht="21" customHeight="1">
      <c r="A153" s="63"/>
      <c r="B153" s="69"/>
      <c r="C153" s="11" t="s">
        <v>37</v>
      </c>
      <c r="D153" s="18"/>
      <c r="E153" s="35"/>
      <c r="F153" s="35"/>
      <c r="G153" s="35"/>
      <c r="H153" s="35"/>
      <c r="I153" s="35"/>
      <c r="J153" s="35"/>
    </row>
    <row r="154" spans="1:10" ht="21" customHeight="1">
      <c r="A154" s="64"/>
      <c r="B154" s="70"/>
      <c r="C154" s="11" t="s">
        <v>39</v>
      </c>
      <c r="D154" s="18"/>
      <c r="E154" s="35"/>
      <c r="F154" s="35"/>
      <c r="G154" s="35"/>
      <c r="H154" s="35"/>
      <c r="I154" s="35"/>
      <c r="J154" s="35"/>
    </row>
    <row r="155" spans="1:10" ht="21" customHeight="1">
      <c r="A155" s="62" t="s">
        <v>148</v>
      </c>
      <c r="B155" s="68" t="s">
        <v>149</v>
      </c>
      <c r="C155" s="22" t="s">
        <v>40</v>
      </c>
      <c r="D155" s="20">
        <f>E155+F155+G155+H155+I155+J155</f>
        <v>1194</v>
      </c>
      <c r="E155" s="32">
        <f aca="true" t="shared" si="34" ref="E155:J155">E156+E157+E158+E159</f>
        <v>1194</v>
      </c>
      <c r="F155" s="32">
        <f t="shared" si="34"/>
        <v>0</v>
      </c>
      <c r="G155" s="32">
        <f t="shared" si="34"/>
        <v>0</v>
      </c>
      <c r="H155" s="32">
        <f t="shared" si="34"/>
        <v>0</v>
      </c>
      <c r="I155" s="32">
        <f t="shared" si="34"/>
        <v>0</v>
      </c>
      <c r="J155" s="32">
        <f t="shared" si="34"/>
        <v>0</v>
      </c>
    </row>
    <row r="156" spans="1:10" ht="21" customHeight="1">
      <c r="A156" s="63"/>
      <c r="B156" s="69"/>
      <c r="C156" s="6" t="s">
        <v>44</v>
      </c>
      <c r="D156" s="18">
        <f>E156+F156+G156+H156+I156+J156</f>
        <v>0</v>
      </c>
      <c r="E156" s="35"/>
      <c r="F156" s="35"/>
      <c r="G156" s="35"/>
      <c r="H156" s="35"/>
      <c r="I156" s="35"/>
      <c r="J156" s="35"/>
    </row>
    <row r="157" spans="1:10" ht="21" customHeight="1">
      <c r="A157" s="63"/>
      <c r="B157" s="69"/>
      <c r="C157" s="6" t="s">
        <v>38</v>
      </c>
      <c r="D157" s="18">
        <f>E157+F157+G157+H157+I157+J157</f>
        <v>0</v>
      </c>
      <c r="E157" s="35"/>
      <c r="F157" s="35"/>
      <c r="G157" s="35"/>
      <c r="H157" s="35"/>
      <c r="I157" s="35"/>
      <c r="J157" s="35"/>
    </row>
    <row r="158" spans="1:10" ht="21" customHeight="1">
      <c r="A158" s="63"/>
      <c r="B158" s="69"/>
      <c r="C158" s="11" t="s">
        <v>37</v>
      </c>
      <c r="D158" s="18">
        <f>E158+F158+G158+H158+I158+J158</f>
        <v>1194</v>
      </c>
      <c r="E158" s="53">
        <v>1194</v>
      </c>
      <c r="F158" s="35"/>
      <c r="G158" s="35"/>
      <c r="H158" s="35"/>
      <c r="I158" s="35"/>
      <c r="J158" s="35"/>
    </row>
    <row r="159" spans="1:10" ht="21" customHeight="1">
      <c r="A159" s="64"/>
      <c r="B159" s="70"/>
      <c r="C159" s="11" t="s">
        <v>39</v>
      </c>
      <c r="D159" s="18">
        <f>E159+F159+G159+H159+I159+J159</f>
        <v>0</v>
      </c>
      <c r="E159" s="35"/>
      <c r="F159" s="35"/>
      <c r="G159" s="35"/>
      <c r="H159" s="35"/>
      <c r="I159" s="35"/>
      <c r="J159" s="35"/>
    </row>
    <row r="160" spans="1:10" ht="28.5" customHeight="1">
      <c r="A160" s="62" t="s">
        <v>13</v>
      </c>
      <c r="B160" s="62" t="s">
        <v>41</v>
      </c>
      <c r="C160" s="22" t="s">
        <v>40</v>
      </c>
      <c r="D160" s="20">
        <f t="shared" si="31"/>
        <v>312953</v>
      </c>
      <c r="E160" s="34">
        <f aca="true" t="shared" si="35" ref="E160:J160">E161+E162+E163+E164</f>
        <v>45843</v>
      </c>
      <c r="F160" s="34">
        <f t="shared" si="35"/>
        <v>44310</v>
      </c>
      <c r="G160" s="34">
        <f t="shared" si="35"/>
        <v>55700</v>
      </c>
      <c r="H160" s="34">
        <f t="shared" si="35"/>
        <v>55700</v>
      </c>
      <c r="I160" s="34">
        <f t="shared" si="35"/>
        <v>55700</v>
      </c>
      <c r="J160" s="34">
        <f t="shared" si="35"/>
        <v>55700</v>
      </c>
    </row>
    <row r="161" spans="1:10" ht="21.75" customHeight="1">
      <c r="A161" s="63"/>
      <c r="B161" s="63"/>
      <c r="C161" s="6" t="s">
        <v>44</v>
      </c>
      <c r="D161" s="18">
        <f t="shared" si="31"/>
        <v>0</v>
      </c>
      <c r="E161" s="39">
        <f aca="true" t="shared" si="36" ref="E161:J162">E166</f>
        <v>0</v>
      </c>
      <c r="F161" s="39">
        <f t="shared" si="36"/>
        <v>0</v>
      </c>
      <c r="G161" s="39">
        <f t="shared" si="36"/>
        <v>0</v>
      </c>
      <c r="H161" s="39">
        <f t="shared" si="36"/>
        <v>0</v>
      </c>
      <c r="I161" s="39">
        <f t="shared" si="36"/>
        <v>0</v>
      </c>
      <c r="J161" s="39">
        <f t="shared" si="36"/>
        <v>0</v>
      </c>
    </row>
    <row r="162" spans="1:10" ht="20.25" customHeight="1">
      <c r="A162" s="63"/>
      <c r="B162" s="63"/>
      <c r="C162" s="6" t="s">
        <v>38</v>
      </c>
      <c r="D162" s="18">
        <f t="shared" si="31"/>
        <v>279682</v>
      </c>
      <c r="E162" s="53">
        <f t="shared" si="36"/>
        <v>38519</v>
      </c>
      <c r="F162" s="53">
        <f t="shared" si="36"/>
        <v>38595</v>
      </c>
      <c r="G162" s="39">
        <f t="shared" si="36"/>
        <v>50642</v>
      </c>
      <c r="H162" s="39">
        <f t="shared" si="36"/>
        <v>50642</v>
      </c>
      <c r="I162" s="39">
        <f t="shared" si="36"/>
        <v>50642</v>
      </c>
      <c r="J162" s="39">
        <f t="shared" si="36"/>
        <v>50642</v>
      </c>
    </row>
    <row r="163" spans="1:10" ht="23.25" customHeight="1">
      <c r="A163" s="63"/>
      <c r="B163" s="63"/>
      <c r="C163" s="11" t="s">
        <v>37</v>
      </c>
      <c r="D163" s="18">
        <f t="shared" si="31"/>
        <v>0</v>
      </c>
      <c r="E163" s="35">
        <f aca="true" t="shared" si="37" ref="E163:J163">E168</f>
        <v>0</v>
      </c>
      <c r="F163" s="35">
        <f t="shared" si="37"/>
        <v>0</v>
      </c>
      <c r="G163" s="39">
        <f t="shared" si="37"/>
        <v>0</v>
      </c>
      <c r="H163" s="39">
        <f t="shared" si="37"/>
        <v>0</v>
      </c>
      <c r="I163" s="39">
        <f t="shared" si="37"/>
        <v>0</v>
      </c>
      <c r="J163" s="39">
        <f t="shared" si="37"/>
        <v>0</v>
      </c>
    </row>
    <row r="164" spans="1:10" ht="27" customHeight="1">
      <c r="A164" s="64"/>
      <c r="B164" s="64"/>
      <c r="C164" s="11" t="s">
        <v>39</v>
      </c>
      <c r="D164" s="18">
        <f t="shared" si="31"/>
        <v>33271</v>
      </c>
      <c r="E164" s="53">
        <f aca="true" t="shared" si="38" ref="E164:J164">E169</f>
        <v>7324</v>
      </c>
      <c r="F164" s="53">
        <f t="shared" si="38"/>
        <v>5715</v>
      </c>
      <c r="G164" s="39">
        <f t="shared" si="38"/>
        <v>5058</v>
      </c>
      <c r="H164" s="39">
        <f t="shared" si="38"/>
        <v>5058</v>
      </c>
      <c r="I164" s="39">
        <f t="shared" si="38"/>
        <v>5058</v>
      </c>
      <c r="J164" s="39">
        <f t="shared" si="38"/>
        <v>5058</v>
      </c>
    </row>
    <row r="165" spans="1:10" ht="24" customHeight="1">
      <c r="A165" s="68" t="s">
        <v>14</v>
      </c>
      <c r="B165" s="68" t="s">
        <v>42</v>
      </c>
      <c r="C165" s="22" t="s">
        <v>40</v>
      </c>
      <c r="D165" s="20">
        <f t="shared" si="31"/>
        <v>312953</v>
      </c>
      <c r="E165" s="34">
        <f aca="true" t="shared" si="39" ref="E165:J165">E166+E167+E168+E169</f>
        <v>45843</v>
      </c>
      <c r="F165" s="34">
        <f t="shared" si="39"/>
        <v>44310</v>
      </c>
      <c r="G165" s="34">
        <f t="shared" si="39"/>
        <v>55700</v>
      </c>
      <c r="H165" s="34">
        <f t="shared" si="39"/>
        <v>55700</v>
      </c>
      <c r="I165" s="34">
        <f t="shared" si="39"/>
        <v>55700</v>
      </c>
      <c r="J165" s="34">
        <f t="shared" si="39"/>
        <v>55700</v>
      </c>
    </row>
    <row r="166" spans="1:10" ht="24" customHeight="1">
      <c r="A166" s="69"/>
      <c r="B166" s="69"/>
      <c r="C166" s="6" t="s">
        <v>44</v>
      </c>
      <c r="D166" s="18">
        <f t="shared" si="31"/>
        <v>0</v>
      </c>
      <c r="E166" s="39">
        <f aca="true" t="shared" si="40" ref="E166:J169">E171+E176+E182</f>
        <v>0</v>
      </c>
      <c r="F166" s="39">
        <f t="shared" si="40"/>
        <v>0</v>
      </c>
      <c r="G166" s="39">
        <f t="shared" si="40"/>
        <v>0</v>
      </c>
      <c r="H166" s="39">
        <f t="shared" si="40"/>
        <v>0</v>
      </c>
      <c r="I166" s="39">
        <f t="shared" si="40"/>
        <v>0</v>
      </c>
      <c r="J166" s="39">
        <f t="shared" si="40"/>
        <v>0</v>
      </c>
    </row>
    <row r="167" spans="1:10" ht="23.25" customHeight="1">
      <c r="A167" s="69"/>
      <c r="B167" s="69"/>
      <c r="C167" s="6" t="s">
        <v>38</v>
      </c>
      <c r="D167" s="18">
        <f t="shared" si="31"/>
        <v>279682</v>
      </c>
      <c r="E167" s="53">
        <f t="shared" si="40"/>
        <v>38519</v>
      </c>
      <c r="F167" s="53">
        <f t="shared" si="40"/>
        <v>38595</v>
      </c>
      <c r="G167" s="39">
        <f t="shared" si="40"/>
        <v>50642</v>
      </c>
      <c r="H167" s="39">
        <f t="shared" si="40"/>
        <v>50642</v>
      </c>
      <c r="I167" s="39">
        <f t="shared" si="40"/>
        <v>50642</v>
      </c>
      <c r="J167" s="39">
        <f t="shared" si="40"/>
        <v>50642</v>
      </c>
    </row>
    <row r="168" spans="1:10" ht="24" customHeight="1">
      <c r="A168" s="69"/>
      <c r="B168" s="69"/>
      <c r="C168" s="11" t="s">
        <v>37</v>
      </c>
      <c r="D168" s="18">
        <f t="shared" si="31"/>
        <v>0</v>
      </c>
      <c r="E168" s="35">
        <f t="shared" si="40"/>
        <v>0</v>
      </c>
      <c r="F168" s="35">
        <f t="shared" si="40"/>
        <v>0</v>
      </c>
      <c r="G168" s="39">
        <f t="shared" si="40"/>
        <v>0</v>
      </c>
      <c r="H168" s="39">
        <f t="shared" si="40"/>
        <v>0</v>
      </c>
      <c r="I168" s="39">
        <f t="shared" si="40"/>
        <v>0</v>
      </c>
      <c r="J168" s="39">
        <f t="shared" si="40"/>
        <v>0</v>
      </c>
    </row>
    <row r="169" spans="1:10" ht="24" customHeight="1">
      <c r="A169" s="70"/>
      <c r="B169" s="70"/>
      <c r="C169" s="11" t="s">
        <v>39</v>
      </c>
      <c r="D169" s="18">
        <f t="shared" si="31"/>
        <v>33271</v>
      </c>
      <c r="E169" s="53">
        <f t="shared" si="40"/>
        <v>7324</v>
      </c>
      <c r="F169" s="53">
        <f t="shared" si="40"/>
        <v>5715</v>
      </c>
      <c r="G169" s="39">
        <f t="shared" si="40"/>
        <v>5058</v>
      </c>
      <c r="H169" s="39">
        <f t="shared" si="40"/>
        <v>5058</v>
      </c>
      <c r="I169" s="39">
        <f t="shared" si="40"/>
        <v>5058</v>
      </c>
      <c r="J169" s="39">
        <f t="shared" si="40"/>
        <v>5058</v>
      </c>
    </row>
    <row r="170" spans="1:10" ht="24" customHeight="1">
      <c r="A170" s="71" t="s">
        <v>50</v>
      </c>
      <c r="B170" s="71" t="s">
        <v>154</v>
      </c>
      <c r="C170" s="22" t="s">
        <v>40</v>
      </c>
      <c r="D170" s="20">
        <f t="shared" si="31"/>
        <v>288508</v>
      </c>
      <c r="E170" s="34">
        <f aca="true" t="shared" si="41" ref="E170:J170">E171+E172+E173+E174</f>
        <v>34394</v>
      </c>
      <c r="F170" s="34">
        <f t="shared" si="41"/>
        <v>39594</v>
      </c>
      <c r="G170" s="34">
        <f t="shared" si="41"/>
        <v>53630</v>
      </c>
      <c r="H170" s="34">
        <f t="shared" si="41"/>
        <v>53630</v>
      </c>
      <c r="I170" s="34">
        <f t="shared" si="41"/>
        <v>53630</v>
      </c>
      <c r="J170" s="34">
        <f t="shared" si="41"/>
        <v>53630</v>
      </c>
    </row>
    <row r="171" spans="1:10" ht="24" customHeight="1">
      <c r="A171" s="72"/>
      <c r="B171" s="72"/>
      <c r="C171" s="6" t="s">
        <v>44</v>
      </c>
      <c r="D171" s="18">
        <f t="shared" si="31"/>
        <v>0</v>
      </c>
      <c r="E171" s="39"/>
      <c r="F171" s="39"/>
      <c r="G171" s="39"/>
      <c r="H171" s="39"/>
      <c r="I171" s="39"/>
      <c r="J171" s="39"/>
    </row>
    <row r="172" spans="1:14" ht="23.25" customHeight="1">
      <c r="A172" s="72"/>
      <c r="B172" s="72"/>
      <c r="C172" s="6" t="s">
        <v>38</v>
      </c>
      <c r="D172" s="18">
        <f t="shared" si="31"/>
        <v>257650</v>
      </c>
      <c r="E172" s="53">
        <v>29083</v>
      </c>
      <c r="F172" s="53">
        <v>34279</v>
      </c>
      <c r="G172" s="39">
        <v>48572</v>
      </c>
      <c r="H172" s="39">
        <v>48572</v>
      </c>
      <c r="I172" s="39">
        <v>48572</v>
      </c>
      <c r="J172" s="39">
        <v>48572</v>
      </c>
      <c r="N172" t="s">
        <v>143</v>
      </c>
    </row>
    <row r="173" spans="1:10" ht="24" customHeight="1">
      <c r="A173" s="72"/>
      <c r="B173" s="72"/>
      <c r="C173" s="11" t="s">
        <v>37</v>
      </c>
      <c r="D173" s="18">
        <f t="shared" si="31"/>
        <v>0</v>
      </c>
      <c r="E173" s="35"/>
      <c r="F173" s="35"/>
      <c r="G173" s="39"/>
      <c r="H173" s="39"/>
      <c r="I173" s="39"/>
      <c r="J173" s="39"/>
    </row>
    <row r="174" spans="1:10" ht="21.75" customHeight="1">
      <c r="A174" s="74"/>
      <c r="B174" s="74"/>
      <c r="C174" s="11" t="s">
        <v>39</v>
      </c>
      <c r="D174" s="18">
        <f t="shared" si="31"/>
        <v>30858</v>
      </c>
      <c r="E174" s="53">
        <v>5311</v>
      </c>
      <c r="F174" s="53">
        <v>5315</v>
      </c>
      <c r="G174" s="39">
        <v>5058</v>
      </c>
      <c r="H174" s="39">
        <v>5058</v>
      </c>
      <c r="I174" s="39">
        <v>5058</v>
      </c>
      <c r="J174" s="39">
        <v>5058</v>
      </c>
    </row>
    <row r="175" spans="1:10" ht="21.75" customHeight="1">
      <c r="A175" s="71" t="s">
        <v>51</v>
      </c>
      <c r="B175" s="71" t="s">
        <v>155</v>
      </c>
      <c r="C175" s="22" t="s">
        <v>40</v>
      </c>
      <c r="D175" s="20">
        <f t="shared" si="31"/>
        <v>12165</v>
      </c>
      <c r="E175" s="34">
        <f aca="true" t="shared" si="42" ref="E175:J175">E176+E177+E178+E179</f>
        <v>9542</v>
      </c>
      <c r="F175" s="34">
        <f t="shared" si="42"/>
        <v>2623</v>
      </c>
      <c r="G175" s="34">
        <f t="shared" si="42"/>
        <v>0</v>
      </c>
      <c r="H175" s="34">
        <f t="shared" si="42"/>
        <v>0</v>
      </c>
      <c r="I175" s="34">
        <f t="shared" si="42"/>
        <v>0</v>
      </c>
      <c r="J175" s="34">
        <f t="shared" si="42"/>
        <v>0</v>
      </c>
    </row>
    <row r="176" spans="1:10" ht="21.75" customHeight="1">
      <c r="A176" s="72"/>
      <c r="B176" s="72"/>
      <c r="C176" s="6" t="s">
        <v>44</v>
      </c>
      <c r="D176" s="18">
        <f t="shared" si="31"/>
        <v>0</v>
      </c>
      <c r="E176" s="39"/>
      <c r="F176" s="39"/>
      <c r="G176" s="39"/>
      <c r="H176" s="39"/>
      <c r="I176" s="39"/>
      <c r="J176" s="39"/>
    </row>
    <row r="177" spans="1:10" ht="21.75" customHeight="1">
      <c r="A177" s="72"/>
      <c r="B177" s="72"/>
      <c r="C177" s="6" t="s">
        <v>38</v>
      </c>
      <c r="D177" s="18">
        <f t="shared" si="31"/>
        <v>9752</v>
      </c>
      <c r="E177" s="53">
        <v>7529</v>
      </c>
      <c r="F177" s="53">
        <v>2223</v>
      </c>
      <c r="G177" s="39"/>
      <c r="H177" s="39"/>
      <c r="I177" s="39"/>
      <c r="J177" s="39"/>
    </row>
    <row r="178" spans="1:10" ht="21.75" customHeight="1">
      <c r="A178" s="72"/>
      <c r="B178" s="72"/>
      <c r="C178" s="11" t="s">
        <v>37</v>
      </c>
      <c r="D178" s="18">
        <f t="shared" si="31"/>
        <v>0</v>
      </c>
      <c r="E178" s="35"/>
      <c r="F178" s="35"/>
      <c r="G178" s="39"/>
      <c r="H178" s="39"/>
      <c r="I178" s="39"/>
      <c r="J178" s="39"/>
    </row>
    <row r="179" spans="1:10" ht="21.75" customHeight="1">
      <c r="A179" s="74"/>
      <c r="B179" s="74"/>
      <c r="C179" s="11" t="s">
        <v>39</v>
      </c>
      <c r="D179" s="18">
        <f t="shared" si="31"/>
        <v>2413</v>
      </c>
      <c r="E179" s="53">
        <v>2013</v>
      </c>
      <c r="F179" s="53">
        <v>400</v>
      </c>
      <c r="G179" s="35"/>
      <c r="H179" s="39"/>
      <c r="I179" s="39"/>
      <c r="J179" s="39"/>
    </row>
    <row r="180" spans="1:10" ht="24.75" customHeight="1">
      <c r="A180" s="71" t="s">
        <v>52</v>
      </c>
      <c r="B180" s="71" t="s">
        <v>15</v>
      </c>
      <c r="C180" s="22" t="s">
        <v>40</v>
      </c>
      <c r="D180" s="20">
        <f t="shared" si="31"/>
        <v>12280</v>
      </c>
      <c r="E180" s="34">
        <f aca="true" t="shared" si="43" ref="E180:J180">E181+E182+E183+E184</f>
        <v>1907</v>
      </c>
      <c r="F180" s="34">
        <f t="shared" si="43"/>
        <v>2093</v>
      </c>
      <c r="G180" s="34">
        <f t="shared" si="43"/>
        <v>2070</v>
      </c>
      <c r="H180" s="34">
        <f t="shared" si="43"/>
        <v>2070</v>
      </c>
      <c r="I180" s="34">
        <f t="shared" si="43"/>
        <v>2070</v>
      </c>
      <c r="J180" s="34">
        <f t="shared" si="43"/>
        <v>2070</v>
      </c>
    </row>
    <row r="181" spans="1:10" ht="15.75" customHeight="1" hidden="1">
      <c r="A181" s="72"/>
      <c r="B181" s="72"/>
      <c r="C181" s="6" t="s">
        <v>44</v>
      </c>
      <c r="D181" s="18">
        <f t="shared" si="31"/>
        <v>0</v>
      </c>
      <c r="E181" s="39"/>
      <c r="F181" s="39"/>
      <c r="G181" s="39"/>
      <c r="H181" s="39"/>
      <c r="I181" s="39"/>
      <c r="J181" s="39"/>
    </row>
    <row r="182" spans="1:10" ht="21.75" customHeight="1">
      <c r="A182" s="72"/>
      <c r="B182" s="72"/>
      <c r="C182" s="6" t="s">
        <v>44</v>
      </c>
      <c r="D182" s="18">
        <f t="shared" si="31"/>
        <v>0</v>
      </c>
      <c r="E182" s="35"/>
      <c r="F182" s="35"/>
      <c r="G182" s="39"/>
      <c r="H182" s="39"/>
      <c r="I182" s="39"/>
      <c r="J182" s="39"/>
    </row>
    <row r="183" spans="1:10" ht="21" customHeight="1">
      <c r="A183" s="72"/>
      <c r="B183" s="72"/>
      <c r="C183" s="6" t="s">
        <v>38</v>
      </c>
      <c r="D183" s="18">
        <f t="shared" si="31"/>
        <v>12280</v>
      </c>
      <c r="E183" s="53">
        <v>1907</v>
      </c>
      <c r="F183" s="53">
        <v>2093</v>
      </c>
      <c r="G183" s="39">
        <v>2070</v>
      </c>
      <c r="H183" s="39">
        <v>2070</v>
      </c>
      <c r="I183" s="39">
        <v>2070</v>
      </c>
      <c r="J183" s="39">
        <v>2070</v>
      </c>
    </row>
    <row r="184" spans="1:10" ht="24.75" customHeight="1">
      <c r="A184" s="72"/>
      <c r="B184" s="72"/>
      <c r="C184" s="11" t="s">
        <v>37</v>
      </c>
      <c r="D184" s="18">
        <f t="shared" si="31"/>
        <v>0</v>
      </c>
      <c r="E184" s="39"/>
      <c r="F184" s="39"/>
      <c r="G184" s="39"/>
      <c r="H184" s="39"/>
      <c r="I184" s="39"/>
      <c r="J184" s="39"/>
    </row>
    <row r="185" spans="1:10" ht="24" customHeight="1">
      <c r="A185" s="72"/>
      <c r="B185" s="72"/>
      <c r="C185" s="11" t="s">
        <v>39</v>
      </c>
      <c r="D185" s="18">
        <f t="shared" si="31"/>
        <v>0</v>
      </c>
      <c r="E185" s="39"/>
      <c r="F185" s="39"/>
      <c r="G185" s="39"/>
      <c r="H185" s="39"/>
      <c r="I185" s="39"/>
      <c r="J185" s="39"/>
    </row>
    <row r="186" spans="1:10" ht="29.25" customHeight="1">
      <c r="A186" s="81" t="s">
        <v>16</v>
      </c>
      <c r="B186" s="62" t="s">
        <v>45</v>
      </c>
      <c r="C186" s="24" t="s">
        <v>40</v>
      </c>
      <c r="D186" s="25">
        <f t="shared" si="31"/>
        <v>308962</v>
      </c>
      <c r="E186" s="40">
        <f aca="true" t="shared" si="44" ref="E186:J186">E187+E188+E189+E190</f>
        <v>51438</v>
      </c>
      <c r="F186" s="40">
        <f t="shared" si="44"/>
        <v>50664</v>
      </c>
      <c r="G186" s="40">
        <f t="shared" si="44"/>
        <v>51715</v>
      </c>
      <c r="H186" s="40">
        <f t="shared" si="44"/>
        <v>51715</v>
      </c>
      <c r="I186" s="40">
        <f t="shared" si="44"/>
        <v>51715</v>
      </c>
      <c r="J186" s="40">
        <f t="shared" si="44"/>
        <v>51715</v>
      </c>
    </row>
    <row r="187" spans="1:10" ht="21" customHeight="1">
      <c r="A187" s="82"/>
      <c r="B187" s="63"/>
      <c r="C187" s="6" t="s">
        <v>44</v>
      </c>
      <c r="D187" s="18">
        <f t="shared" si="31"/>
        <v>0</v>
      </c>
      <c r="E187" s="39">
        <f aca="true" t="shared" si="45" ref="E187:J190">E192+E197+E202+E207+E212+E217+E222+E227+E242</f>
        <v>0</v>
      </c>
      <c r="F187" s="39">
        <f t="shared" si="45"/>
        <v>0</v>
      </c>
      <c r="G187" s="39">
        <f t="shared" si="45"/>
        <v>0</v>
      </c>
      <c r="H187" s="39">
        <f t="shared" si="45"/>
        <v>0</v>
      </c>
      <c r="I187" s="39">
        <f t="shared" si="45"/>
        <v>0</v>
      </c>
      <c r="J187" s="39">
        <f t="shared" si="45"/>
        <v>0</v>
      </c>
    </row>
    <row r="188" spans="1:10" ht="22.5" customHeight="1">
      <c r="A188" s="82"/>
      <c r="B188" s="63"/>
      <c r="C188" s="6" t="s">
        <v>112</v>
      </c>
      <c r="D188" s="18">
        <f t="shared" si="31"/>
        <v>226655</v>
      </c>
      <c r="E188" s="39">
        <f aca="true" t="shared" si="46" ref="E188:J188">E193+E198+E203+E208+E213+E218+E223+E228+E243+E268+E273</f>
        <v>34261</v>
      </c>
      <c r="F188" s="39">
        <f t="shared" si="46"/>
        <v>37094</v>
      </c>
      <c r="G188" s="39">
        <f t="shared" si="46"/>
        <v>38825</v>
      </c>
      <c r="H188" s="39">
        <f t="shared" si="46"/>
        <v>38825</v>
      </c>
      <c r="I188" s="39">
        <f t="shared" si="46"/>
        <v>38825</v>
      </c>
      <c r="J188" s="39">
        <f t="shared" si="46"/>
        <v>38825</v>
      </c>
    </row>
    <row r="189" spans="1:10" ht="21.75" customHeight="1">
      <c r="A189" s="82"/>
      <c r="B189" s="63"/>
      <c r="C189" s="11" t="s">
        <v>37</v>
      </c>
      <c r="D189" s="18">
        <f t="shared" si="31"/>
        <v>82307</v>
      </c>
      <c r="E189" s="39">
        <f t="shared" si="45"/>
        <v>17177</v>
      </c>
      <c r="F189" s="39">
        <f t="shared" si="45"/>
        <v>13570</v>
      </c>
      <c r="G189" s="39">
        <f t="shared" si="45"/>
        <v>12890</v>
      </c>
      <c r="H189" s="39">
        <f t="shared" si="45"/>
        <v>12890</v>
      </c>
      <c r="I189" s="39">
        <f t="shared" si="45"/>
        <v>12890</v>
      </c>
      <c r="J189" s="39">
        <f t="shared" si="45"/>
        <v>12890</v>
      </c>
    </row>
    <row r="190" spans="1:10" ht="21.75" customHeight="1">
      <c r="A190" s="83"/>
      <c r="B190" s="64"/>
      <c r="C190" s="11" t="s">
        <v>39</v>
      </c>
      <c r="D190" s="18">
        <f t="shared" si="31"/>
        <v>0</v>
      </c>
      <c r="E190" s="39">
        <f t="shared" si="45"/>
        <v>0</v>
      </c>
      <c r="F190" s="39">
        <f t="shared" si="45"/>
        <v>0</v>
      </c>
      <c r="G190" s="39">
        <f t="shared" si="45"/>
        <v>0</v>
      </c>
      <c r="H190" s="39">
        <f t="shared" si="45"/>
        <v>0</v>
      </c>
      <c r="I190" s="39">
        <f t="shared" si="45"/>
        <v>0</v>
      </c>
      <c r="J190" s="39">
        <f t="shared" si="45"/>
        <v>0</v>
      </c>
    </row>
    <row r="191" spans="1:10" ht="30" customHeight="1">
      <c r="A191" s="68" t="s">
        <v>17</v>
      </c>
      <c r="B191" s="68" t="s">
        <v>83</v>
      </c>
      <c r="C191" s="22" t="s">
        <v>40</v>
      </c>
      <c r="D191" s="20">
        <f t="shared" si="31"/>
        <v>48344</v>
      </c>
      <c r="E191" s="34">
        <f aca="true" t="shared" si="47" ref="E191:J191">E192+E193+E194+E195</f>
        <v>10764</v>
      </c>
      <c r="F191" s="34">
        <f t="shared" si="47"/>
        <v>7316</v>
      </c>
      <c r="G191" s="34">
        <f t="shared" si="47"/>
        <v>7566</v>
      </c>
      <c r="H191" s="34">
        <f t="shared" si="47"/>
        <v>7566</v>
      </c>
      <c r="I191" s="34">
        <f t="shared" si="47"/>
        <v>7566</v>
      </c>
      <c r="J191" s="34">
        <f t="shared" si="47"/>
        <v>7566</v>
      </c>
    </row>
    <row r="192" spans="1:10" ht="25.5" customHeight="1">
      <c r="A192" s="69"/>
      <c r="B192" s="69"/>
      <c r="C192" s="6" t="s">
        <v>44</v>
      </c>
      <c r="D192" s="18">
        <f t="shared" si="31"/>
        <v>0</v>
      </c>
      <c r="E192" s="35"/>
      <c r="F192" s="35"/>
      <c r="G192" s="35"/>
      <c r="H192" s="35"/>
      <c r="I192" s="35"/>
      <c r="J192" s="35"/>
    </row>
    <row r="193" spans="1:10" ht="22.5" customHeight="1">
      <c r="A193" s="69"/>
      <c r="B193" s="69"/>
      <c r="C193" s="6" t="s">
        <v>112</v>
      </c>
      <c r="D193" s="18">
        <f t="shared" si="31"/>
        <v>43229</v>
      </c>
      <c r="E193" s="53">
        <v>5649</v>
      </c>
      <c r="F193" s="53">
        <v>7316</v>
      </c>
      <c r="G193" s="35">
        <v>7566</v>
      </c>
      <c r="H193" s="35">
        <v>7566</v>
      </c>
      <c r="I193" s="35">
        <v>7566</v>
      </c>
      <c r="J193" s="35">
        <v>7566</v>
      </c>
    </row>
    <row r="194" spans="1:10" ht="21" customHeight="1">
      <c r="A194" s="69"/>
      <c r="B194" s="69"/>
      <c r="C194" s="11" t="s">
        <v>37</v>
      </c>
      <c r="D194" s="18">
        <f t="shared" si="31"/>
        <v>5115</v>
      </c>
      <c r="E194" s="53">
        <v>5115</v>
      </c>
      <c r="F194" s="35"/>
      <c r="G194" s="35"/>
      <c r="H194" s="35"/>
      <c r="I194" s="35"/>
      <c r="J194" s="35"/>
    </row>
    <row r="195" spans="1:10" ht="24" customHeight="1">
      <c r="A195" s="70"/>
      <c r="B195" s="70"/>
      <c r="C195" s="11" t="s">
        <v>39</v>
      </c>
      <c r="D195" s="18">
        <f t="shared" si="31"/>
        <v>0</v>
      </c>
      <c r="E195" s="35"/>
      <c r="F195" s="35"/>
      <c r="G195" s="35"/>
      <c r="H195" s="35"/>
      <c r="I195" s="35"/>
      <c r="J195" s="35"/>
    </row>
    <row r="196" spans="1:10" ht="25.5" customHeight="1">
      <c r="A196" s="68" t="s">
        <v>18</v>
      </c>
      <c r="B196" s="68" t="s">
        <v>84</v>
      </c>
      <c r="C196" s="22" t="s">
        <v>40</v>
      </c>
      <c r="D196" s="20">
        <f t="shared" si="31"/>
        <v>68273</v>
      </c>
      <c r="E196" s="34">
        <f aca="true" t="shared" si="48" ref="E196:J196">E197+E198+E199+E200</f>
        <v>10568</v>
      </c>
      <c r="F196" s="34">
        <f t="shared" si="48"/>
        <v>12153</v>
      </c>
      <c r="G196" s="34">
        <f t="shared" si="48"/>
        <v>11388</v>
      </c>
      <c r="H196" s="34">
        <f t="shared" si="48"/>
        <v>11388</v>
      </c>
      <c r="I196" s="34">
        <f t="shared" si="48"/>
        <v>11388</v>
      </c>
      <c r="J196" s="34">
        <f t="shared" si="48"/>
        <v>11388</v>
      </c>
    </row>
    <row r="197" spans="1:10" ht="25.5" customHeight="1">
      <c r="A197" s="69"/>
      <c r="B197" s="69"/>
      <c r="C197" s="6" t="s">
        <v>44</v>
      </c>
      <c r="D197" s="18">
        <f t="shared" si="31"/>
        <v>0</v>
      </c>
      <c r="E197" s="35"/>
      <c r="F197" s="35"/>
      <c r="G197" s="35"/>
      <c r="H197" s="35"/>
      <c r="I197" s="35"/>
      <c r="J197" s="35"/>
    </row>
    <row r="198" spans="1:10" ht="27" customHeight="1">
      <c r="A198" s="69"/>
      <c r="B198" s="69"/>
      <c r="C198" s="6" t="s">
        <v>112</v>
      </c>
      <c r="D198" s="18">
        <f t="shared" si="31"/>
        <v>0</v>
      </c>
      <c r="E198" s="35"/>
      <c r="F198" s="35"/>
      <c r="G198" s="35"/>
      <c r="H198" s="35"/>
      <c r="I198" s="35"/>
      <c r="J198" s="35"/>
    </row>
    <row r="199" spans="1:10" ht="27" customHeight="1">
      <c r="A199" s="69"/>
      <c r="B199" s="69"/>
      <c r="C199" s="11" t="s">
        <v>37</v>
      </c>
      <c r="D199" s="18">
        <f t="shared" si="31"/>
        <v>68273</v>
      </c>
      <c r="E199" s="53">
        <v>10568</v>
      </c>
      <c r="F199" s="53">
        <v>12153</v>
      </c>
      <c r="G199" s="35">
        <v>11388</v>
      </c>
      <c r="H199" s="35">
        <v>11388</v>
      </c>
      <c r="I199" s="35">
        <v>11388</v>
      </c>
      <c r="J199" s="35">
        <v>11388</v>
      </c>
    </row>
    <row r="200" spans="1:10" ht="26.25" customHeight="1">
      <c r="A200" s="70"/>
      <c r="B200" s="70"/>
      <c r="C200" s="11" t="s">
        <v>39</v>
      </c>
      <c r="D200" s="18">
        <f t="shared" si="31"/>
        <v>0</v>
      </c>
      <c r="E200" s="35"/>
      <c r="F200" s="35"/>
      <c r="G200" s="35"/>
      <c r="H200" s="35"/>
      <c r="I200" s="35"/>
      <c r="J200" s="35"/>
    </row>
    <row r="201" spans="1:10" ht="31.5" customHeight="1">
      <c r="A201" s="68" t="s">
        <v>19</v>
      </c>
      <c r="B201" s="68" t="s">
        <v>85</v>
      </c>
      <c r="C201" s="22" t="s">
        <v>40</v>
      </c>
      <c r="D201" s="20">
        <f t="shared" si="31"/>
        <v>6486</v>
      </c>
      <c r="E201" s="34">
        <f aca="true" t="shared" si="49" ref="E201:J201">E202+E203+E204+E205</f>
        <v>1120</v>
      </c>
      <c r="F201" s="34">
        <f t="shared" si="49"/>
        <v>1126</v>
      </c>
      <c r="G201" s="34">
        <f t="shared" si="49"/>
        <v>1060</v>
      </c>
      <c r="H201" s="34">
        <f t="shared" si="49"/>
        <v>1060</v>
      </c>
      <c r="I201" s="34">
        <f t="shared" si="49"/>
        <v>1060</v>
      </c>
      <c r="J201" s="34">
        <f t="shared" si="49"/>
        <v>1060</v>
      </c>
    </row>
    <row r="202" spans="1:10" ht="20.25" customHeight="1">
      <c r="A202" s="69"/>
      <c r="B202" s="69"/>
      <c r="C202" s="6" t="s">
        <v>44</v>
      </c>
      <c r="D202" s="18">
        <f t="shared" si="31"/>
        <v>0</v>
      </c>
      <c r="E202" s="35"/>
      <c r="F202" s="35"/>
      <c r="G202" s="35"/>
      <c r="H202" s="35"/>
      <c r="I202" s="35"/>
      <c r="J202" s="35"/>
    </row>
    <row r="203" spans="1:10" ht="20.25" customHeight="1">
      <c r="A203" s="69"/>
      <c r="B203" s="69"/>
      <c r="C203" s="6" t="s">
        <v>112</v>
      </c>
      <c r="D203" s="18">
        <f t="shared" si="31"/>
        <v>0</v>
      </c>
      <c r="E203" s="35"/>
      <c r="F203" s="35"/>
      <c r="G203" s="35"/>
      <c r="H203" s="35"/>
      <c r="I203" s="35"/>
      <c r="J203" s="35"/>
    </row>
    <row r="204" spans="1:10" ht="20.25" customHeight="1">
      <c r="A204" s="69"/>
      <c r="B204" s="69"/>
      <c r="C204" s="11" t="s">
        <v>37</v>
      </c>
      <c r="D204" s="18">
        <f t="shared" si="31"/>
        <v>6486</v>
      </c>
      <c r="E204" s="53">
        <v>1120</v>
      </c>
      <c r="F204" s="53">
        <v>1126</v>
      </c>
      <c r="G204" s="35">
        <v>1060</v>
      </c>
      <c r="H204" s="35">
        <v>1060</v>
      </c>
      <c r="I204" s="35">
        <v>1060</v>
      </c>
      <c r="J204" s="35">
        <v>1060</v>
      </c>
    </row>
    <row r="205" spans="1:10" ht="21.75" customHeight="1">
      <c r="A205" s="70"/>
      <c r="B205" s="70"/>
      <c r="C205" s="11" t="s">
        <v>39</v>
      </c>
      <c r="D205" s="18">
        <f t="shared" si="31"/>
        <v>0</v>
      </c>
      <c r="E205" s="35"/>
      <c r="F205" s="35"/>
      <c r="G205" s="35"/>
      <c r="H205" s="35"/>
      <c r="I205" s="35"/>
      <c r="J205" s="35"/>
    </row>
    <row r="206" spans="1:10" ht="25.5" customHeight="1">
      <c r="A206" s="68" t="s">
        <v>53</v>
      </c>
      <c r="B206" s="68" t="s">
        <v>86</v>
      </c>
      <c r="C206" s="22" t="s">
        <v>40</v>
      </c>
      <c r="D206" s="20">
        <f t="shared" si="31"/>
        <v>54808</v>
      </c>
      <c r="E206" s="34">
        <f aca="true" t="shared" si="50" ref="E206:J206">E207+E208+E209+E210</f>
        <v>9004</v>
      </c>
      <c r="F206" s="34">
        <f t="shared" si="50"/>
        <v>8148</v>
      </c>
      <c r="G206" s="34">
        <f t="shared" si="50"/>
        <v>9414</v>
      </c>
      <c r="H206" s="34">
        <f t="shared" si="50"/>
        <v>9414</v>
      </c>
      <c r="I206" s="34">
        <f t="shared" si="50"/>
        <v>9414</v>
      </c>
      <c r="J206" s="34">
        <f t="shared" si="50"/>
        <v>9414</v>
      </c>
    </row>
    <row r="207" spans="1:10" ht="24" customHeight="1">
      <c r="A207" s="69"/>
      <c r="B207" s="69"/>
      <c r="C207" s="6" t="s">
        <v>44</v>
      </c>
      <c r="D207" s="18">
        <f t="shared" si="31"/>
        <v>0</v>
      </c>
      <c r="E207" s="35"/>
      <c r="F207" s="35"/>
      <c r="G207" s="35"/>
      <c r="H207" s="35"/>
      <c r="I207" s="35"/>
      <c r="J207" s="35"/>
    </row>
    <row r="208" spans="1:10" ht="21" customHeight="1">
      <c r="A208" s="69"/>
      <c r="B208" s="69"/>
      <c r="C208" s="6" t="s">
        <v>112</v>
      </c>
      <c r="D208" s="18">
        <f t="shared" si="31"/>
        <v>54808</v>
      </c>
      <c r="E208" s="53">
        <v>9004</v>
      </c>
      <c r="F208" s="53">
        <v>8148</v>
      </c>
      <c r="G208" s="35">
        <v>9414</v>
      </c>
      <c r="H208" s="35">
        <v>9414</v>
      </c>
      <c r="I208" s="35">
        <v>9414</v>
      </c>
      <c r="J208" s="35">
        <v>9414</v>
      </c>
    </row>
    <row r="209" spans="1:10" ht="21.75" customHeight="1">
      <c r="A209" s="69"/>
      <c r="B209" s="69"/>
      <c r="C209" s="11" t="s">
        <v>37</v>
      </c>
      <c r="D209" s="18">
        <f t="shared" si="31"/>
        <v>0</v>
      </c>
      <c r="E209" s="35"/>
      <c r="F209" s="35"/>
      <c r="G209" s="35"/>
      <c r="H209" s="35"/>
      <c r="I209" s="35"/>
      <c r="J209" s="35"/>
    </row>
    <row r="210" spans="1:10" ht="24.75" customHeight="1">
      <c r="A210" s="70"/>
      <c r="B210" s="70"/>
      <c r="C210" s="11" t="s">
        <v>39</v>
      </c>
      <c r="D210" s="18">
        <f t="shared" si="31"/>
        <v>0</v>
      </c>
      <c r="E210" s="35"/>
      <c r="F210" s="35"/>
      <c r="G210" s="35"/>
      <c r="H210" s="35"/>
      <c r="I210" s="35"/>
      <c r="J210" s="35"/>
    </row>
    <row r="211" spans="1:10" ht="30" customHeight="1">
      <c r="A211" s="68" t="s">
        <v>20</v>
      </c>
      <c r="B211" s="68" t="s">
        <v>87</v>
      </c>
      <c r="C211" s="22" t="s">
        <v>40</v>
      </c>
      <c r="D211" s="20">
        <f t="shared" si="31"/>
        <v>2433</v>
      </c>
      <c r="E211" s="34">
        <f aca="true" t="shared" si="51" ref="E211:J211">E212+E213+E214+E215</f>
        <v>374</v>
      </c>
      <c r="F211" s="34">
        <f t="shared" si="51"/>
        <v>291</v>
      </c>
      <c r="G211" s="34">
        <f t="shared" si="51"/>
        <v>442</v>
      </c>
      <c r="H211" s="34">
        <f t="shared" si="51"/>
        <v>442</v>
      </c>
      <c r="I211" s="34">
        <f t="shared" si="51"/>
        <v>442</v>
      </c>
      <c r="J211" s="34">
        <f t="shared" si="51"/>
        <v>442</v>
      </c>
    </row>
    <row r="212" spans="1:10" ht="23.25" customHeight="1">
      <c r="A212" s="69"/>
      <c r="B212" s="69"/>
      <c r="C212" s="6" t="s">
        <v>44</v>
      </c>
      <c r="D212" s="18">
        <f t="shared" si="31"/>
        <v>0</v>
      </c>
      <c r="E212" s="35"/>
      <c r="F212" s="35"/>
      <c r="G212" s="35"/>
      <c r="H212" s="35"/>
      <c r="I212" s="35"/>
      <c r="J212" s="35"/>
    </row>
    <row r="213" spans="1:10" ht="21.75" customHeight="1">
      <c r="A213" s="69"/>
      <c r="B213" s="69"/>
      <c r="C213" s="6" t="s">
        <v>112</v>
      </c>
      <c r="D213" s="18">
        <f t="shared" si="31"/>
        <v>0</v>
      </c>
      <c r="E213" s="35"/>
      <c r="F213" s="35"/>
      <c r="G213" s="35"/>
      <c r="H213" s="35"/>
      <c r="I213" s="35"/>
      <c r="J213" s="35"/>
    </row>
    <row r="214" spans="1:10" ht="22.5" customHeight="1">
      <c r="A214" s="69"/>
      <c r="B214" s="69"/>
      <c r="C214" s="11" t="s">
        <v>37</v>
      </c>
      <c r="D214" s="18">
        <f t="shared" si="31"/>
        <v>2433</v>
      </c>
      <c r="E214" s="53">
        <v>374</v>
      </c>
      <c r="F214" s="53">
        <v>291</v>
      </c>
      <c r="G214" s="35">
        <v>442</v>
      </c>
      <c r="H214" s="35">
        <v>442</v>
      </c>
      <c r="I214" s="35">
        <v>442</v>
      </c>
      <c r="J214" s="35">
        <v>442</v>
      </c>
    </row>
    <row r="215" spans="1:10" ht="21.75" customHeight="1">
      <c r="A215" s="70"/>
      <c r="B215" s="70"/>
      <c r="C215" s="11" t="s">
        <v>39</v>
      </c>
      <c r="D215" s="18">
        <f aca="true" t="shared" si="52" ref="D215:D284">E215+F215+G215+H215+I215+J215</f>
        <v>0</v>
      </c>
      <c r="E215" s="35"/>
      <c r="F215" s="35"/>
      <c r="G215" s="35"/>
      <c r="H215" s="35"/>
      <c r="I215" s="35"/>
      <c r="J215" s="35"/>
    </row>
    <row r="216" spans="1:10" ht="24" customHeight="1">
      <c r="A216" s="68" t="s">
        <v>21</v>
      </c>
      <c r="B216" s="68" t="s">
        <v>99</v>
      </c>
      <c r="C216" s="22" t="s">
        <v>40</v>
      </c>
      <c r="D216" s="20">
        <f t="shared" si="52"/>
        <v>692</v>
      </c>
      <c r="E216" s="34">
        <f aca="true" t="shared" si="53" ref="E216:J216">E217+E218+E219+E220</f>
        <v>62</v>
      </c>
      <c r="F216" s="34">
        <f t="shared" si="53"/>
        <v>30</v>
      </c>
      <c r="G216" s="34">
        <f t="shared" si="53"/>
        <v>150</v>
      </c>
      <c r="H216" s="34">
        <f t="shared" si="53"/>
        <v>150</v>
      </c>
      <c r="I216" s="34">
        <f t="shared" si="53"/>
        <v>150</v>
      </c>
      <c r="J216" s="34">
        <f t="shared" si="53"/>
        <v>150</v>
      </c>
    </row>
    <row r="217" spans="1:10" ht="26.25" customHeight="1">
      <c r="A217" s="69"/>
      <c r="B217" s="69"/>
      <c r="C217" s="6" t="s">
        <v>44</v>
      </c>
      <c r="D217" s="18">
        <f t="shared" si="52"/>
        <v>0</v>
      </c>
      <c r="E217" s="35"/>
      <c r="F217" s="35"/>
      <c r="G217" s="35"/>
      <c r="H217" s="35"/>
      <c r="I217" s="35"/>
      <c r="J217" s="35"/>
    </row>
    <row r="218" spans="1:10" ht="24" customHeight="1">
      <c r="A218" s="69"/>
      <c r="B218" s="69"/>
      <c r="C218" s="6" t="s">
        <v>112</v>
      </c>
      <c r="D218" s="18">
        <f t="shared" si="52"/>
        <v>692</v>
      </c>
      <c r="E218" s="53">
        <v>62</v>
      </c>
      <c r="F218" s="53">
        <v>30</v>
      </c>
      <c r="G218" s="35">
        <v>150</v>
      </c>
      <c r="H218" s="35">
        <v>150</v>
      </c>
      <c r="I218" s="35">
        <v>150</v>
      </c>
      <c r="J218" s="35">
        <v>150</v>
      </c>
    </row>
    <row r="219" spans="1:10" ht="24.75" customHeight="1">
      <c r="A219" s="69"/>
      <c r="B219" s="69"/>
      <c r="C219" s="11" t="s">
        <v>37</v>
      </c>
      <c r="D219" s="18">
        <f t="shared" si="52"/>
        <v>0</v>
      </c>
      <c r="E219" s="35"/>
      <c r="F219" s="35"/>
      <c r="G219" s="35"/>
      <c r="H219" s="35"/>
      <c r="I219" s="35"/>
      <c r="J219" s="35"/>
    </row>
    <row r="220" spans="1:10" ht="25.5" customHeight="1">
      <c r="A220" s="70"/>
      <c r="B220" s="70"/>
      <c r="C220" s="11" t="s">
        <v>39</v>
      </c>
      <c r="D220" s="18">
        <f t="shared" si="52"/>
        <v>0</v>
      </c>
      <c r="E220" s="35"/>
      <c r="F220" s="35"/>
      <c r="G220" s="35"/>
      <c r="H220" s="35"/>
      <c r="I220" s="35"/>
      <c r="J220" s="35"/>
    </row>
    <row r="221" spans="1:10" ht="30.75" customHeight="1">
      <c r="A221" s="68" t="s">
        <v>22</v>
      </c>
      <c r="B221" s="68" t="s">
        <v>88</v>
      </c>
      <c r="C221" s="22" t="s">
        <v>40</v>
      </c>
      <c r="D221" s="20">
        <f t="shared" si="52"/>
        <v>45284</v>
      </c>
      <c r="E221" s="34">
        <f aca="true" t="shared" si="54" ref="E221:J221">E222+E223+E224+E225</f>
        <v>5717</v>
      </c>
      <c r="F221" s="34">
        <f t="shared" si="54"/>
        <v>6563</v>
      </c>
      <c r="G221" s="34">
        <f t="shared" si="54"/>
        <v>8251</v>
      </c>
      <c r="H221" s="34">
        <f t="shared" si="54"/>
        <v>8251</v>
      </c>
      <c r="I221" s="34">
        <f t="shared" si="54"/>
        <v>8251</v>
      </c>
      <c r="J221" s="34">
        <f t="shared" si="54"/>
        <v>8251</v>
      </c>
    </row>
    <row r="222" spans="1:10" ht="22.5" customHeight="1">
      <c r="A222" s="69"/>
      <c r="B222" s="69"/>
      <c r="C222" s="6" t="s">
        <v>44</v>
      </c>
      <c r="D222" s="18">
        <f t="shared" si="52"/>
        <v>0</v>
      </c>
      <c r="E222" s="35"/>
      <c r="F222" s="35"/>
      <c r="G222" s="35"/>
      <c r="H222" s="35"/>
      <c r="I222" s="35"/>
      <c r="J222" s="35"/>
    </row>
    <row r="223" spans="1:10" ht="21" customHeight="1">
      <c r="A223" s="69"/>
      <c r="B223" s="69"/>
      <c r="C223" s="6" t="s">
        <v>112</v>
      </c>
      <c r="D223" s="18">
        <f t="shared" si="52"/>
        <v>45284</v>
      </c>
      <c r="E223" s="53">
        <v>5717</v>
      </c>
      <c r="F223" s="53">
        <v>6563</v>
      </c>
      <c r="G223" s="35">
        <v>8251</v>
      </c>
      <c r="H223" s="35">
        <v>8251</v>
      </c>
      <c r="I223" s="35">
        <v>8251</v>
      </c>
      <c r="J223" s="35">
        <v>8251</v>
      </c>
    </row>
    <row r="224" spans="1:10" ht="24" customHeight="1">
      <c r="A224" s="69"/>
      <c r="B224" s="69"/>
      <c r="C224" s="11" t="s">
        <v>37</v>
      </c>
      <c r="D224" s="18">
        <f t="shared" si="52"/>
        <v>0</v>
      </c>
      <c r="E224" s="35"/>
      <c r="F224" s="35"/>
      <c r="G224" s="35"/>
      <c r="H224" s="35"/>
      <c r="I224" s="35"/>
      <c r="J224" s="35"/>
    </row>
    <row r="225" spans="1:10" ht="21" customHeight="1">
      <c r="A225" s="70"/>
      <c r="B225" s="70"/>
      <c r="C225" s="11" t="s">
        <v>39</v>
      </c>
      <c r="D225" s="18">
        <f t="shared" si="52"/>
        <v>0</v>
      </c>
      <c r="E225" s="35"/>
      <c r="F225" s="35"/>
      <c r="G225" s="35"/>
      <c r="H225" s="35"/>
      <c r="I225" s="35"/>
      <c r="J225" s="35"/>
    </row>
    <row r="226" spans="1:10" ht="24.75" customHeight="1">
      <c r="A226" s="68" t="s">
        <v>23</v>
      </c>
      <c r="B226" s="68" t="s">
        <v>96</v>
      </c>
      <c r="C226" s="22" t="s">
        <v>40</v>
      </c>
      <c r="D226" s="20">
        <f t="shared" si="52"/>
        <v>39214</v>
      </c>
      <c r="E226" s="34">
        <f aca="true" t="shared" si="55" ref="E226:J226">E227+E228+E229+E230</f>
        <v>6872</v>
      </c>
      <c r="F226" s="34">
        <f t="shared" si="55"/>
        <v>7602</v>
      </c>
      <c r="G226" s="34">
        <f t="shared" si="55"/>
        <v>6185</v>
      </c>
      <c r="H226" s="34">
        <f t="shared" si="55"/>
        <v>6185</v>
      </c>
      <c r="I226" s="34">
        <f t="shared" si="55"/>
        <v>6185</v>
      </c>
      <c r="J226" s="34">
        <f t="shared" si="55"/>
        <v>6185</v>
      </c>
    </row>
    <row r="227" spans="1:10" ht="24" customHeight="1">
      <c r="A227" s="69"/>
      <c r="B227" s="69"/>
      <c r="C227" s="6" t="s">
        <v>44</v>
      </c>
      <c r="D227" s="18">
        <f t="shared" si="52"/>
        <v>0</v>
      </c>
      <c r="E227" s="35">
        <f aca="true" t="shared" si="56" ref="E227:J230">E232+E237</f>
        <v>0</v>
      </c>
      <c r="F227" s="35">
        <f t="shared" si="56"/>
        <v>0</v>
      </c>
      <c r="G227" s="35">
        <f t="shared" si="56"/>
        <v>0</v>
      </c>
      <c r="H227" s="35">
        <f t="shared" si="56"/>
        <v>0</v>
      </c>
      <c r="I227" s="35">
        <f t="shared" si="56"/>
        <v>0</v>
      </c>
      <c r="J227" s="35">
        <f t="shared" si="56"/>
        <v>0</v>
      </c>
    </row>
    <row r="228" spans="1:10" ht="23.25" customHeight="1">
      <c r="A228" s="69"/>
      <c r="B228" s="69"/>
      <c r="C228" s="6" t="s">
        <v>112</v>
      </c>
      <c r="D228" s="18">
        <f t="shared" si="52"/>
        <v>39214</v>
      </c>
      <c r="E228" s="53">
        <f t="shared" si="56"/>
        <v>6872</v>
      </c>
      <c r="F228" s="53">
        <f t="shared" si="56"/>
        <v>7602</v>
      </c>
      <c r="G228" s="35">
        <f t="shared" si="56"/>
        <v>6185</v>
      </c>
      <c r="H228" s="35">
        <f t="shared" si="56"/>
        <v>6185</v>
      </c>
      <c r="I228" s="35">
        <f t="shared" si="56"/>
        <v>6185</v>
      </c>
      <c r="J228" s="35">
        <f t="shared" si="56"/>
        <v>6185</v>
      </c>
    </row>
    <row r="229" spans="1:10" ht="24.75" customHeight="1">
      <c r="A229" s="69"/>
      <c r="B229" s="69"/>
      <c r="C229" s="11" t="s">
        <v>37</v>
      </c>
      <c r="D229" s="18">
        <f t="shared" si="52"/>
        <v>0</v>
      </c>
      <c r="E229" s="35">
        <f t="shared" si="56"/>
        <v>0</v>
      </c>
      <c r="F229" s="35">
        <f t="shared" si="56"/>
        <v>0</v>
      </c>
      <c r="G229" s="35">
        <f t="shared" si="56"/>
        <v>0</v>
      </c>
      <c r="H229" s="35">
        <f t="shared" si="56"/>
        <v>0</v>
      </c>
      <c r="I229" s="35">
        <f t="shared" si="56"/>
        <v>0</v>
      </c>
      <c r="J229" s="35">
        <f t="shared" si="56"/>
        <v>0</v>
      </c>
    </row>
    <row r="230" spans="1:10" ht="23.25" customHeight="1">
      <c r="A230" s="70"/>
      <c r="B230" s="70"/>
      <c r="C230" s="11" t="s">
        <v>39</v>
      </c>
      <c r="D230" s="18">
        <f t="shared" si="52"/>
        <v>0</v>
      </c>
      <c r="E230" s="35">
        <f t="shared" si="56"/>
        <v>0</v>
      </c>
      <c r="F230" s="35">
        <f t="shared" si="56"/>
        <v>0</v>
      </c>
      <c r="G230" s="35">
        <f t="shared" si="56"/>
        <v>0</v>
      </c>
      <c r="H230" s="35">
        <f t="shared" si="56"/>
        <v>0</v>
      </c>
      <c r="I230" s="35">
        <f t="shared" si="56"/>
        <v>0</v>
      </c>
      <c r="J230" s="35">
        <f t="shared" si="56"/>
        <v>0</v>
      </c>
    </row>
    <row r="231" spans="1:10" ht="27" customHeight="1">
      <c r="A231" s="68" t="s">
        <v>89</v>
      </c>
      <c r="B231" s="68" t="s">
        <v>135</v>
      </c>
      <c r="C231" s="22" t="s">
        <v>40</v>
      </c>
      <c r="D231" s="20">
        <f t="shared" si="52"/>
        <v>24069</v>
      </c>
      <c r="E231" s="34">
        <f aca="true" t="shared" si="57" ref="E231:J231">E232+E233+E234+E235</f>
        <v>4745</v>
      </c>
      <c r="F231" s="34">
        <f t="shared" si="57"/>
        <v>5468</v>
      </c>
      <c r="G231" s="34">
        <f t="shared" si="57"/>
        <v>3464</v>
      </c>
      <c r="H231" s="34">
        <f t="shared" si="57"/>
        <v>3464</v>
      </c>
      <c r="I231" s="34">
        <f t="shared" si="57"/>
        <v>3464</v>
      </c>
      <c r="J231" s="34">
        <f t="shared" si="57"/>
        <v>3464</v>
      </c>
    </row>
    <row r="232" spans="1:10" ht="25.5" customHeight="1">
      <c r="A232" s="69"/>
      <c r="B232" s="69"/>
      <c r="C232" s="6" t="s">
        <v>44</v>
      </c>
      <c r="D232" s="18">
        <f t="shared" si="52"/>
        <v>0</v>
      </c>
      <c r="E232" s="35"/>
      <c r="F232" s="35"/>
      <c r="G232" s="35"/>
      <c r="H232" s="35"/>
      <c r="I232" s="35"/>
      <c r="J232" s="35"/>
    </row>
    <row r="233" spans="1:10" ht="21" customHeight="1">
      <c r="A233" s="69"/>
      <c r="B233" s="69"/>
      <c r="C233" s="6" t="s">
        <v>112</v>
      </c>
      <c r="D233" s="18">
        <f t="shared" si="52"/>
        <v>24069</v>
      </c>
      <c r="E233" s="53">
        <v>4745</v>
      </c>
      <c r="F233" s="53">
        <v>5468</v>
      </c>
      <c r="G233" s="35">
        <v>3464</v>
      </c>
      <c r="H233" s="35">
        <v>3464</v>
      </c>
      <c r="I233" s="35">
        <v>3464</v>
      </c>
      <c r="J233" s="35">
        <v>3464</v>
      </c>
    </row>
    <row r="234" spans="1:10" ht="22.5" customHeight="1">
      <c r="A234" s="69"/>
      <c r="B234" s="69"/>
      <c r="C234" s="11" t="s">
        <v>37</v>
      </c>
      <c r="D234" s="18">
        <f t="shared" si="52"/>
        <v>0</v>
      </c>
      <c r="E234" s="35"/>
      <c r="F234" s="35"/>
      <c r="G234" s="35"/>
      <c r="H234" s="35"/>
      <c r="I234" s="35"/>
      <c r="J234" s="35"/>
    </row>
    <row r="235" spans="1:10" ht="21.75" customHeight="1">
      <c r="A235" s="70"/>
      <c r="B235" s="70"/>
      <c r="C235" s="11" t="s">
        <v>39</v>
      </c>
      <c r="D235" s="18">
        <f t="shared" si="52"/>
        <v>0</v>
      </c>
      <c r="E235" s="35"/>
      <c r="F235" s="35"/>
      <c r="G235" s="35"/>
      <c r="H235" s="35"/>
      <c r="I235" s="35"/>
      <c r="J235" s="35"/>
    </row>
    <row r="236" spans="1:10" ht="26.25" customHeight="1">
      <c r="A236" s="78" t="s">
        <v>90</v>
      </c>
      <c r="B236" s="68" t="s">
        <v>136</v>
      </c>
      <c r="C236" s="22" t="s">
        <v>40</v>
      </c>
      <c r="D236" s="20">
        <f t="shared" si="52"/>
        <v>15145</v>
      </c>
      <c r="E236" s="34">
        <f aca="true" t="shared" si="58" ref="E236:J236">E237+E238+E239+E240</f>
        <v>2127</v>
      </c>
      <c r="F236" s="34">
        <f t="shared" si="58"/>
        <v>2134</v>
      </c>
      <c r="G236" s="34">
        <f t="shared" si="58"/>
        <v>2721</v>
      </c>
      <c r="H236" s="34">
        <f t="shared" si="58"/>
        <v>2721</v>
      </c>
      <c r="I236" s="34">
        <f t="shared" si="58"/>
        <v>2721</v>
      </c>
      <c r="J236" s="34">
        <f t="shared" si="58"/>
        <v>2721</v>
      </c>
    </row>
    <row r="237" spans="1:10" ht="27" customHeight="1">
      <c r="A237" s="79"/>
      <c r="B237" s="69"/>
      <c r="C237" s="6" t="s">
        <v>44</v>
      </c>
      <c r="D237" s="18">
        <f t="shared" si="52"/>
        <v>0</v>
      </c>
      <c r="E237" s="39"/>
      <c r="F237" s="39"/>
      <c r="G237" s="39"/>
      <c r="H237" s="39"/>
      <c r="I237" s="39"/>
      <c r="J237" s="39"/>
    </row>
    <row r="238" spans="1:10" ht="25.5" customHeight="1">
      <c r="A238" s="79"/>
      <c r="B238" s="69"/>
      <c r="C238" s="6" t="s">
        <v>112</v>
      </c>
      <c r="D238" s="18">
        <f t="shared" si="52"/>
        <v>15145</v>
      </c>
      <c r="E238" s="53">
        <v>2127</v>
      </c>
      <c r="F238" s="53">
        <v>2134</v>
      </c>
      <c r="G238" s="39">
        <v>2721</v>
      </c>
      <c r="H238" s="39">
        <v>2721</v>
      </c>
      <c r="I238" s="39">
        <v>2721</v>
      </c>
      <c r="J238" s="39">
        <v>2721</v>
      </c>
    </row>
    <row r="239" spans="1:10" ht="23.25" customHeight="1">
      <c r="A239" s="79"/>
      <c r="B239" s="69"/>
      <c r="C239" s="11" t="s">
        <v>37</v>
      </c>
      <c r="D239" s="18">
        <f t="shared" si="52"/>
        <v>0</v>
      </c>
      <c r="E239" s="39"/>
      <c r="F239" s="39"/>
      <c r="G239" s="39"/>
      <c r="H239" s="39"/>
      <c r="I239" s="39"/>
      <c r="J239" s="39"/>
    </row>
    <row r="240" spans="1:10" ht="22.5" customHeight="1">
      <c r="A240" s="80"/>
      <c r="B240" s="70"/>
      <c r="C240" s="11" t="s">
        <v>39</v>
      </c>
      <c r="D240" s="18">
        <f t="shared" si="52"/>
        <v>0</v>
      </c>
      <c r="E240" s="39"/>
      <c r="F240" s="39"/>
      <c r="G240" s="39"/>
      <c r="H240" s="39"/>
      <c r="I240" s="39"/>
      <c r="J240" s="39"/>
    </row>
    <row r="241" spans="1:10" ht="26.25" customHeight="1">
      <c r="A241" s="68" t="s">
        <v>24</v>
      </c>
      <c r="B241" s="68" t="s">
        <v>91</v>
      </c>
      <c r="C241" s="22" t="s">
        <v>40</v>
      </c>
      <c r="D241" s="20">
        <f t="shared" si="52"/>
        <v>33284</v>
      </c>
      <c r="E241" s="34">
        <f aca="true" t="shared" si="59" ref="E241:J241">E242+E243+E244+E245</f>
        <v>5264</v>
      </c>
      <c r="F241" s="34">
        <f t="shared" si="59"/>
        <v>6092</v>
      </c>
      <c r="G241" s="34">
        <f t="shared" si="59"/>
        <v>5482</v>
      </c>
      <c r="H241" s="34">
        <f t="shared" si="59"/>
        <v>5482</v>
      </c>
      <c r="I241" s="34">
        <f t="shared" si="59"/>
        <v>5482</v>
      </c>
      <c r="J241" s="34">
        <f t="shared" si="59"/>
        <v>5482</v>
      </c>
    </row>
    <row r="242" spans="1:10" ht="25.5" customHeight="1">
      <c r="A242" s="69"/>
      <c r="B242" s="69"/>
      <c r="C242" s="6" t="s">
        <v>44</v>
      </c>
      <c r="D242" s="18">
        <f t="shared" si="52"/>
        <v>0</v>
      </c>
      <c r="E242" s="39">
        <f aca="true" t="shared" si="60" ref="E242:J245">E247+E252+E257+E262</f>
        <v>0</v>
      </c>
      <c r="F242" s="39">
        <f t="shared" si="60"/>
        <v>0</v>
      </c>
      <c r="G242" s="39">
        <f t="shared" si="60"/>
        <v>0</v>
      </c>
      <c r="H242" s="39">
        <f t="shared" si="60"/>
        <v>0</v>
      </c>
      <c r="I242" s="39">
        <f t="shared" si="60"/>
        <v>0</v>
      </c>
      <c r="J242" s="39">
        <f t="shared" si="60"/>
        <v>0</v>
      </c>
    </row>
    <row r="243" spans="1:10" ht="24" customHeight="1">
      <c r="A243" s="69"/>
      <c r="B243" s="69"/>
      <c r="C243" s="6" t="s">
        <v>112</v>
      </c>
      <c r="D243" s="18">
        <f t="shared" si="52"/>
        <v>33284</v>
      </c>
      <c r="E243" s="53">
        <f t="shared" si="60"/>
        <v>5264</v>
      </c>
      <c r="F243" s="53">
        <f t="shared" si="60"/>
        <v>6092</v>
      </c>
      <c r="G243" s="39">
        <f t="shared" si="60"/>
        <v>5482</v>
      </c>
      <c r="H243" s="39">
        <f t="shared" si="60"/>
        <v>5482</v>
      </c>
      <c r="I243" s="39">
        <f t="shared" si="60"/>
        <v>5482</v>
      </c>
      <c r="J243" s="39">
        <f t="shared" si="60"/>
        <v>5482</v>
      </c>
    </row>
    <row r="244" spans="1:10" ht="22.5" customHeight="1">
      <c r="A244" s="69"/>
      <c r="B244" s="69"/>
      <c r="C244" s="11" t="s">
        <v>37</v>
      </c>
      <c r="D244" s="18">
        <f t="shared" si="52"/>
        <v>0</v>
      </c>
      <c r="E244" s="39">
        <f t="shared" si="60"/>
        <v>0</v>
      </c>
      <c r="F244" s="39">
        <f t="shared" si="60"/>
        <v>0</v>
      </c>
      <c r="G244" s="39">
        <f t="shared" si="60"/>
        <v>0</v>
      </c>
      <c r="H244" s="39">
        <f t="shared" si="60"/>
        <v>0</v>
      </c>
      <c r="I244" s="39">
        <f t="shared" si="60"/>
        <v>0</v>
      </c>
      <c r="J244" s="39">
        <f t="shared" si="60"/>
        <v>0</v>
      </c>
    </row>
    <row r="245" spans="1:10" ht="24" customHeight="1">
      <c r="A245" s="70"/>
      <c r="B245" s="70"/>
      <c r="C245" s="11" t="s">
        <v>39</v>
      </c>
      <c r="D245" s="18">
        <f t="shared" si="52"/>
        <v>0</v>
      </c>
      <c r="E245" s="39">
        <f t="shared" si="60"/>
        <v>0</v>
      </c>
      <c r="F245" s="39">
        <f t="shared" si="60"/>
        <v>0</v>
      </c>
      <c r="G245" s="39">
        <f t="shared" si="60"/>
        <v>0</v>
      </c>
      <c r="H245" s="39">
        <f t="shared" si="60"/>
        <v>0</v>
      </c>
      <c r="I245" s="39">
        <f t="shared" si="60"/>
        <v>0</v>
      </c>
      <c r="J245" s="39">
        <f t="shared" si="60"/>
        <v>0</v>
      </c>
    </row>
    <row r="246" spans="1:10" ht="27" customHeight="1">
      <c r="A246" s="71" t="s">
        <v>92</v>
      </c>
      <c r="B246" s="71" t="s">
        <v>104</v>
      </c>
      <c r="C246" s="22" t="s">
        <v>40</v>
      </c>
      <c r="D246" s="20">
        <f t="shared" si="52"/>
        <v>197</v>
      </c>
      <c r="E246" s="34">
        <f aca="true" t="shared" si="61" ref="E246:J246">E247+E248+E249+E250</f>
        <v>24</v>
      </c>
      <c r="F246" s="34">
        <f t="shared" si="61"/>
        <v>25</v>
      </c>
      <c r="G246" s="34">
        <f t="shared" si="61"/>
        <v>37</v>
      </c>
      <c r="H246" s="34">
        <f t="shared" si="61"/>
        <v>37</v>
      </c>
      <c r="I246" s="34">
        <f t="shared" si="61"/>
        <v>37</v>
      </c>
      <c r="J246" s="34">
        <f t="shared" si="61"/>
        <v>37</v>
      </c>
    </row>
    <row r="247" spans="1:10" ht="27" customHeight="1">
      <c r="A247" s="72"/>
      <c r="B247" s="72"/>
      <c r="C247" s="6" t="s">
        <v>44</v>
      </c>
      <c r="D247" s="18">
        <f t="shared" si="52"/>
        <v>0</v>
      </c>
      <c r="E247" s="39"/>
      <c r="F247" s="39"/>
      <c r="G247" s="39"/>
      <c r="H247" s="39"/>
      <c r="I247" s="39"/>
      <c r="J247" s="39"/>
    </row>
    <row r="248" spans="1:10" ht="24" customHeight="1">
      <c r="A248" s="72"/>
      <c r="B248" s="72"/>
      <c r="C248" s="6" t="s">
        <v>112</v>
      </c>
      <c r="D248" s="18">
        <f t="shared" si="52"/>
        <v>197</v>
      </c>
      <c r="E248" s="53">
        <v>24</v>
      </c>
      <c r="F248" s="53">
        <v>25</v>
      </c>
      <c r="G248" s="39">
        <v>37</v>
      </c>
      <c r="H248" s="39">
        <v>37</v>
      </c>
      <c r="I248" s="39">
        <v>37</v>
      </c>
      <c r="J248" s="39">
        <v>37</v>
      </c>
    </row>
    <row r="249" spans="1:10" ht="22.5" customHeight="1">
      <c r="A249" s="72"/>
      <c r="B249" s="72"/>
      <c r="C249" s="11" t="s">
        <v>37</v>
      </c>
      <c r="D249" s="18">
        <f t="shared" si="52"/>
        <v>0</v>
      </c>
      <c r="E249" s="39"/>
      <c r="F249" s="39"/>
      <c r="G249" s="39"/>
      <c r="H249" s="39"/>
      <c r="I249" s="39"/>
      <c r="J249" s="39"/>
    </row>
    <row r="250" spans="1:10" ht="24" customHeight="1">
      <c r="A250" s="74"/>
      <c r="B250" s="74"/>
      <c r="C250" s="11" t="s">
        <v>39</v>
      </c>
      <c r="D250" s="18">
        <f t="shared" si="52"/>
        <v>0</v>
      </c>
      <c r="E250" s="39"/>
      <c r="F250" s="39"/>
      <c r="G250" s="39"/>
      <c r="H250" s="39"/>
      <c r="I250" s="39"/>
      <c r="J250" s="39"/>
    </row>
    <row r="251" spans="1:10" ht="24.75" customHeight="1">
      <c r="A251" s="71" t="s">
        <v>93</v>
      </c>
      <c r="B251" s="71" t="s">
        <v>103</v>
      </c>
      <c r="C251" s="22" t="s">
        <v>40</v>
      </c>
      <c r="D251" s="20">
        <f t="shared" si="52"/>
        <v>683</v>
      </c>
      <c r="E251" s="34">
        <f aca="true" t="shared" si="62" ref="E251:J251">E252+E253+E254+E255</f>
        <v>94</v>
      </c>
      <c r="F251" s="34">
        <f t="shared" si="62"/>
        <v>109</v>
      </c>
      <c r="G251" s="34">
        <f t="shared" si="62"/>
        <v>120</v>
      </c>
      <c r="H251" s="34">
        <f t="shared" si="62"/>
        <v>120</v>
      </c>
      <c r="I251" s="34">
        <f t="shared" si="62"/>
        <v>120</v>
      </c>
      <c r="J251" s="34">
        <f t="shared" si="62"/>
        <v>120</v>
      </c>
    </row>
    <row r="252" spans="1:10" ht="23.25" customHeight="1">
      <c r="A252" s="72"/>
      <c r="B252" s="72"/>
      <c r="C252" s="6" t="s">
        <v>44</v>
      </c>
      <c r="D252" s="18">
        <f t="shared" si="52"/>
        <v>0</v>
      </c>
      <c r="E252" s="39"/>
      <c r="F252" s="39"/>
      <c r="G252" s="39"/>
      <c r="H252" s="39"/>
      <c r="I252" s="39"/>
      <c r="J252" s="39"/>
    </row>
    <row r="253" spans="1:10" ht="22.5" customHeight="1">
      <c r="A253" s="72"/>
      <c r="B253" s="72"/>
      <c r="C253" s="6" t="s">
        <v>112</v>
      </c>
      <c r="D253" s="18">
        <f t="shared" si="52"/>
        <v>683</v>
      </c>
      <c r="E253" s="53">
        <v>94</v>
      </c>
      <c r="F253" s="53">
        <v>109</v>
      </c>
      <c r="G253" s="39">
        <v>120</v>
      </c>
      <c r="H253" s="39">
        <v>120</v>
      </c>
      <c r="I253" s="39">
        <v>120</v>
      </c>
      <c r="J253" s="39">
        <v>120</v>
      </c>
    </row>
    <row r="254" spans="1:10" ht="21.75" customHeight="1">
      <c r="A254" s="72"/>
      <c r="B254" s="72"/>
      <c r="C254" s="11" t="s">
        <v>37</v>
      </c>
      <c r="D254" s="18">
        <f t="shared" si="52"/>
        <v>0</v>
      </c>
      <c r="E254" s="39"/>
      <c r="F254" s="39"/>
      <c r="G254" s="39"/>
      <c r="H254" s="39"/>
      <c r="I254" s="39"/>
      <c r="J254" s="39"/>
    </row>
    <row r="255" spans="1:10" ht="21.75" customHeight="1">
      <c r="A255" s="74"/>
      <c r="B255" s="74"/>
      <c r="C255" s="11" t="s">
        <v>39</v>
      </c>
      <c r="D255" s="18">
        <f t="shared" si="52"/>
        <v>0</v>
      </c>
      <c r="E255" s="41"/>
      <c r="F255" s="41"/>
      <c r="G255" s="41"/>
      <c r="H255" s="41"/>
      <c r="I255" s="41"/>
      <c r="J255" s="41"/>
    </row>
    <row r="256" spans="1:10" ht="23.25" customHeight="1">
      <c r="A256" s="71" t="s">
        <v>94</v>
      </c>
      <c r="B256" s="71" t="s">
        <v>101</v>
      </c>
      <c r="C256" s="22" t="s">
        <v>40</v>
      </c>
      <c r="D256" s="20">
        <f t="shared" si="52"/>
        <v>32176</v>
      </c>
      <c r="E256" s="34">
        <f aca="true" t="shared" si="63" ref="E256:J256">E257+E258+E259+E260</f>
        <v>5108</v>
      </c>
      <c r="F256" s="34">
        <f t="shared" si="63"/>
        <v>5920</v>
      </c>
      <c r="G256" s="34">
        <f t="shared" si="63"/>
        <v>5287</v>
      </c>
      <c r="H256" s="34">
        <f t="shared" si="63"/>
        <v>5287</v>
      </c>
      <c r="I256" s="34">
        <f t="shared" si="63"/>
        <v>5287</v>
      </c>
      <c r="J256" s="34">
        <f t="shared" si="63"/>
        <v>5287</v>
      </c>
    </row>
    <row r="257" spans="1:10" ht="23.25" customHeight="1">
      <c r="A257" s="72"/>
      <c r="B257" s="72"/>
      <c r="C257" s="6" t="s">
        <v>44</v>
      </c>
      <c r="D257" s="18">
        <f t="shared" si="52"/>
        <v>0</v>
      </c>
      <c r="E257" s="39"/>
      <c r="F257" s="39"/>
      <c r="G257" s="39"/>
      <c r="H257" s="39"/>
      <c r="I257" s="39"/>
      <c r="J257" s="39"/>
    </row>
    <row r="258" spans="1:10" ht="23.25" customHeight="1">
      <c r="A258" s="72"/>
      <c r="B258" s="72"/>
      <c r="C258" s="6" t="s">
        <v>112</v>
      </c>
      <c r="D258" s="18">
        <f t="shared" si="52"/>
        <v>32176</v>
      </c>
      <c r="E258" s="53">
        <v>5108</v>
      </c>
      <c r="F258" s="53">
        <v>5920</v>
      </c>
      <c r="G258" s="39">
        <v>5287</v>
      </c>
      <c r="H258" s="39">
        <v>5287</v>
      </c>
      <c r="I258" s="39">
        <v>5287</v>
      </c>
      <c r="J258" s="39">
        <v>5287</v>
      </c>
    </row>
    <row r="259" spans="1:10" ht="23.25" customHeight="1">
      <c r="A259" s="72"/>
      <c r="B259" s="72"/>
      <c r="C259" s="11" t="s">
        <v>37</v>
      </c>
      <c r="D259" s="18">
        <f t="shared" si="52"/>
        <v>0</v>
      </c>
      <c r="E259" s="39"/>
      <c r="F259" s="39"/>
      <c r="G259" s="39"/>
      <c r="H259" s="39"/>
      <c r="I259" s="39"/>
      <c r="J259" s="39"/>
    </row>
    <row r="260" spans="1:10" ht="23.25" customHeight="1">
      <c r="A260" s="74"/>
      <c r="B260" s="74"/>
      <c r="C260" s="11" t="s">
        <v>39</v>
      </c>
      <c r="D260" s="18">
        <f t="shared" si="52"/>
        <v>0</v>
      </c>
      <c r="E260" s="39"/>
      <c r="F260" s="39"/>
      <c r="G260" s="39"/>
      <c r="H260" s="39"/>
      <c r="I260" s="39"/>
      <c r="J260" s="39"/>
    </row>
    <row r="261" spans="1:10" ht="22.5" customHeight="1">
      <c r="A261" s="71" t="s">
        <v>95</v>
      </c>
      <c r="B261" s="71" t="s">
        <v>102</v>
      </c>
      <c r="C261" s="22" t="s">
        <v>40</v>
      </c>
      <c r="D261" s="20">
        <f t="shared" si="52"/>
        <v>228</v>
      </c>
      <c r="E261" s="34">
        <v>38</v>
      </c>
      <c r="F261" s="34">
        <v>38</v>
      </c>
      <c r="G261" s="34">
        <v>38</v>
      </c>
      <c r="H261" s="34">
        <v>38</v>
      </c>
      <c r="I261" s="34">
        <v>38</v>
      </c>
      <c r="J261" s="34">
        <v>38</v>
      </c>
    </row>
    <row r="262" spans="1:10" ht="27" customHeight="1">
      <c r="A262" s="72"/>
      <c r="B262" s="72"/>
      <c r="C262" s="6" t="s">
        <v>44</v>
      </c>
      <c r="D262" s="18">
        <f t="shared" si="52"/>
        <v>0</v>
      </c>
      <c r="E262" s="39"/>
      <c r="F262" s="39"/>
      <c r="G262" s="39"/>
      <c r="H262" s="39"/>
      <c r="I262" s="39"/>
      <c r="J262" s="39"/>
    </row>
    <row r="263" spans="1:10" ht="22.5" customHeight="1">
      <c r="A263" s="72"/>
      <c r="B263" s="72"/>
      <c r="C263" s="6" t="s">
        <v>112</v>
      </c>
      <c r="D263" s="18">
        <f t="shared" si="52"/>
        <v>228</v>
      </c>
      <c r="E263" s="53">
        <v>38</v>
      </c>
      <c r="F263" s="53">
        <v>38</v>
      </c>
      <c r="G263" s="39">
        <v>38</v>
      </c>
      <c r="H263" s="39">
        <v>38</v>
      </c>
      <c r="I263" s="39">
        <v>38</v>
      </c>
      <c r="J263" s="39">
        <v>38</v>
      </c>
    </row>
    <row r="264" spans="1:10" ht="22.5" customHeight="1">
      <c r="A264" s="72"/>
      <c r="B264" s="72"/>
      <c r="C264" s="11" t="s">
        <v>37</v>
      </c>
      <c r="D264" s="18">
        <f t="shared" si="52"/>
        <v>0</v>
      </c>
      <c r="E264" s="39"/>
      <c r="F264" s="39"/>
      <c r="G264" s="39"/>
      <c r="H264" s="39"/>
      <c r="I264" s="39"/>
      <c r="J264" s="39"/>
    </row>
    <row r="265" spans="1:10" ht="24.75" customHeight="1">
      <c r="A265" s="74"/>
      <c r="B265" s="74"/>
      <c r="C265" s="11" t="s">
        <v>39</v>
      </c>
      <c r="D265" s="18">
        <f t="shared" si="52"/>
        <v>0</v>
      </c>
      <c r="E265" s="39"/>
      <c r="F265" s="39"/>
      <c r="G265" s="39"/>
      <c r="H265" s="39"/>
      <c r="I265" s="39"/>
      <c r="J265" s="39"/>
    </row>
    <row r="266" spans="1:10" ht="24.75" customHeight="1">
      <c r="A266" s="71" t="s">
        <v>139</v>
      </c>
      <c r="B266" s="71" t="s">
        <v>140</v>
      </c>
      <c r="C266" s="22" t="s">
        <v>40</v>
      </c>
      <c r="D266" s="20">
        <f t="shared" si="52"/>
        <v>10094</v>
      </c>
      <c r="E266" s="42">
        <f aca="true" t="shared" si="64" ref="E266:J266">E267+E268+E269+E270</f>
        <v>1693</v>
      </c>
      <c r="F266" s="42">
        <f t="shared" si="64"/>
        <v>1293</v>
      </c>
      <c r="G266" s="42">
        <f t="shared" si="64"/>
        <v>1777</v>
      </c>
      <c r="H266" s="42">
        <f t="shared" si="64"/>
        <v>1777</v>
      </c>
      <c r="I266" s="42">
        <f t="shared" si="64"/>
        <v>1777</v>
      </c>
      <c r="J266" s="42">
        <f t="shared" si="64"/>
        <v>1777</v>
      </c>
    </row>
    <row r="267" spans="1:10" ht="24.75" customHeight="1">
      <c r="A267" s="72"/>
      <c r="B267" s="72"/>
      <c r="C267" s="6" t="s">
        <v>44</v>
      </c>
      <c r="D267" s="18">
        <f t="shared" si="52"/>
        <v>0</v>
      </c>
      <c r="E267" s="43"/>
      <c r="F267" s="43"/>
      <c r="G267" s="43"/>
      <c r="H267" s="43"/>
      <c r="I267" s="43"/>
      <c r="J267" s="43"/>
    </row>
    <row r="268" spans="1:10" ht="24.75" customHeight="1">
      <c r="A268" s="72"/>
      <c r="B268" s="72"/>
      <c r="C268" s="6" t="s">
        <v>112</v>
      </c>
      <c r="D268" s="18">
        <f t="shared" si="52"/>
        <v>10094</v>
      </c>
      <c r="E268" s="54">
        <v>1693</v>
      </c>
      <c r="F268" s="54">
        <v>1293</v>
      </c>
      <c r="G268" s="43">
        <v>1777</v>
      </c>
      <c r="H268" s="43">
        <v>1777</v>
      </c>
      <c r="I268" s="43">
        <v>1777</v>
      </c>
      <c r="J268" s="43">
        <v>1777</v>
      </c>
    </row>
    <row r="269" spans="1:10" ht="24.75" customHeight="1">
      <c r="A269" s="72"/>
      <c r="B269" s="72"/>
      <c r="C269" s="11" t="s">
        <v>37</v>
      </c>
      <c r="D269" s="18">
        <f t="shared" si="52"/>
        <v>0</v>
      </c>
      <c r="E269" s="43"/>
      <c r="F269" s="43"/>
      <c r="G269" s="43"/>
      <c r="H269" s="43"/>
      <c r="I269" s="43"/>
      <c r="J269" s="43"/>
    </row>
    <row r="270" spans="1:10" ht="24.75" customHeight="1">
      <c r="A270" s="72"/>
      <c r="B270" s="72"/>
      <c r="C270" s="11" t="s">
        <v>39</v>
      </c>
      <c r="D270" s="18">
        <f t="shared" si="52"/>
        <v>0</v>
      </c>
      <c r="E270" s="43"/>
      <c r="F270" s="43"/>
      <c r="G270" s="43"/>
      <c r="H270" s="43"/>
      <c r="I270" s="43"/>
      <c r="J270" s="43"/>
    </row>
    <row r="271" spans="1:10" ht="36" customHeight="1">
      <c r="A271" s="71" t="s">
        <v>150</v>
      </c>
      <c r="B271" s="73" t="s">
        <v>151</v>
      </c>
      <c r="C271" s="22" t="s">
        <v>40</v>
      </c>
      <c r="D271" s="20">
        <f>E271+F271+G271+H271+I271+J271</f>
        <v>50</v>
      </c>
      <c r="E271" s="42">
        <f aca="true" t="shared" si="65" ref="E271:J271">E272+E273+E274+E275</f>
        <v>0</v>
      </c>
      <c r="F271" s="42">
        <f t="shared" si="65"/>
        <v>50</v>
      </c>
      <c r="G271" s="42">
        <f t="shared" si="65"/>
        <v>0</v>
      </c>
      <c r="H271" s="42">
        <f t="shared" si="65"/>
        <v>0</v>
      </c>
      <c r="I271" s="42">
        <f t="shared" si="65"/>
        <v>0</v>
      </c>
      <c r="J271" s="42">
        <f t="shared" si="65"/>
        <v>0</v>
      </c>
    </row>
    <row r="272" spans="1:10" ht="24.75" customHeight="1">
      <c r="A272" s="72"/>
      <c r="B272" s="73"/>
      <c r="C272" s="6" t="s">
        <v>44</v>
      </c>
      <c r="D272" s="18">
        <f>E272+F272+G272+H272+I272+J272</f>
        <v>0</v>
      </c>
      <c r="E272" s="43"/>
      <c r="F272" s="43"/>
      <c r="G272" s="43"/>
      <c r="H272" s="43"/>
      <c r="I272" s="43"/>
      <c r="J272" s="43"/>
    </row>
    <row r="273" spans="1:10" ht="24.75" customHeight="1">
      <c r="A273" s="72"/>
      <c r="B273" s="73"/>
      <c r="C273" s="6" t="s">
        <v>112</v>
      </c>
      <c r="D273" s="18">
        <f>E273+F273+G273+H273+I273+J273</f>
        <v>50</v>
      </c>
      <c r="E273" s="43"/>
      <c r="F273" s="54">
        <v>50</v>
      </c>
      <c r="G273" s="43"/>
      <c r="H273" s="43"/>
      <c r="I273" s="43"/>
      <c r="J273" s="43"/>
    </row>
    <row r="274" spans="1:10" ht="24.75" customHeight="1">
      <c r="A274" s="72"/>
      <c r="B274" s="73"/>
      <c r="C274" s="11" t="s">
        <v>37</v>
      </c>
      <c r="D274" s="18">
        <f>E274+F274+G274+H274+I274+J274</f>
        <v>0</v>
      </c>
      <c r="E274" s="43"/>
      <c r="F274" s="43"/>
      <c r="G274" s="43"/>
      <c r="H274" s="43"/>
      <c r="I274" s="43"/>
      <c r="J274" s="43"/>
    </row>
    <row r="275" spans="1:10" ht="24.75" customHeight="1">
      <c r="A275" s="72"/>
      <c r="B275" s="73"/>
      <c r="C275" s="11" t="s">
        <v>39</v>
      </c>
      <c r="D275" s="18">
        <f>E275+F275+G275+H275+I275+J275</f>
        <v>0</v>
      </c>
      <c r="E275" s="43"/>
      <c r="F275" s="43"/>
      <c r="G275" s="43"/>
      <c r="H275" s="43"/>
      <c r="I275" s="43"/>
      <c r="J275" s="43"/>
    </row>
    <row r="276" spans="1:10" ht="24.75" customHeight="1">
      <c r="A276" s="51"/>
      <c r="B276" s="73"/>
      <c r="C276" s="11"/>
      <c r="D276" s="18"/>
      <c r="E276" s="43"/>
      <c r="F276" s="43"/>
      <c r="G276" s="43"/>
      <c r="H276" s="43"/>
      <c r="I276" s="43"/>
      <c r="J276" s="43"/>
    </row>
    <row r="277" spans="1:10" ht="25.5" customHeight="1">
      <c r="A277" s="62" t="s">
        <v>25</v>
      </c>
      <c r="B277" s="62" t="s">
        <v>46</v>
      </c>
      <c r="C277" s="24" t="s">
        <v>40</v>
      </c>
      <c r="D277" s="25">
        <f t="shared" si="52"/>
        <v>11516</v>
      </c>
      <c r="E277" s="84">
        <f aca="true" t="shared" si="66" ref="E277:J277">E278+E279</f>
        <v>1982</v>
      </c>
      <c r="F277" s="84">
        <f t="shared" si="66"/>
        <v>2146</v>
      </c>
      <c r="G277" s="84">
        <f t="shared" si="66"/>
        <v>1847</v>
      </c>
      <c r="H277" s="84">
        <f t="shared" si="66"/>
        <v>1847</v>
      </c>
      <c r="I277" s="84">
        <f t="shared" si="66"/>
        <v>1847</v>
      </c>
      <c r="J277" s="84">
        <f t="shared" si="66"/>
        <v>1847</v>
      </c>
    </row>
    <row r="278" spans="1:10" ht="24.75" customHeight="1" hidden="1">
      <c r="A278" s="63"/>
      <c r="B278" s="63"/>
      <c r="C278" s="26" t="s">
        <v>44</v>
      </c>
      <c r="D278" s="25">
        <f t="shared" si="52"/>
        <v>0</v>
      </c>
      <c r="E278" s="85"/>
      <c r="F278" s="85"/>
      <c r="G278" s="85"/>
      <c r="H278" s="85"/>
      <c r="I278" s="85"/>
      <c r="J278" s="85"/>
    </row>
    <row r="279" spans="1:10" ht="24.75" customHeight="1">
      <c r="A279" s="63"/>
      <c r="B279" s="63"/>
      <c r="C279" s="6" t="s">
        <v>44</v>
      </c>
      <c r="D279" s="18">
        <f t="shared" si="52"/>
        <v>11516</v>
      </c>
      <c r="E279" s="44">
        <f aca="true" t="shared" si="67" ref="E279:J282">E286</f>
        <v>1982</v>
      </c>
      <c r="F279" s="44">
        <f t="shared" si="67"/>
        <v>2146</v>
      </c>
      <c r="G279" s="44">
        <f t="shared" si="67"/>
        <v>1847</v>
      </c>
      <c r="H279" s="44">
        <f t="shared" si="67"/>
        <v>1847</v>
      </c>
      <c r="I279" s="44">
        <f t="shared" si="67"/>
        <v>1847</v>
      </c>
      <c r="J279" s="44">
        <f t="shared" si="67"/>
        <v>1847</v>
      </c>
    </row>
    <row r="280" spans="1:10" ht="24" customHeight="1">
      <c r="A280" s="63"/>
      <c r="B280" s="63"/>
      <c r="C280" s="6" t="s">
        <v>112</v>
      </c>
      <c r="D280" s="18">
        <f t="shared" si="52"/>
        <v>0</v>
      </c>
      <c r="E280" s="45">
        <f t="shared" si="67"/>
        <v>0</v>
      </c>
      <c r="F280" s="45">
        <f t="shared" si="67"/>
        <v>0</v>
      </c>
      <c r="G280" s="45">
        <f t="shared" si="67"/>
        <v>0</v>
      </c>
      <c r="H280" s="45">
        <f t="shared" si="67"/>
        <v>0</v>
      </c>
      <c r="I280" s="45">
        <f t="shared" si="67"/>
        <v>0</v>
      </c>
      <c r="J280" s="45">
        <f t="shared" si="67"/>
        <v>0</v>
      </c>
    </row>
    <row r="281" spans="1:10" ht="21.75" customHeight="1">
      <c r="A281" s="63"/>
      <c r="B281" s="63"/>
      <c r="C281" s="11" t="s">
        <v>37</v>
      </c>
      <c r="D281" s="18">
        <f t="shared" si="52"/>
        <v>0</v>
      </c>
      <c r="E281" s="45">
        <f t="shared" si="67"/>
        <v>0</v>
      </c>
      <c r="F281" s="45">
        <f t="shared" si="67"/>
        <v>0</v>
      </c>
      <c r="G281" s="45">
        <f t="shared" si="67"/>
        <v>0</v>
      </c>
      <c r="H281" s="45">
        <f t="shared" si="67"/>
        <v>0</v>
      </c>
      <c r="I281" s="45">
        <f t="shared" si="67"/>
        <v>0</v>
      </c>
      <c r="J281" s="45">
        <f t="shared" si="67"/>
        <v>0</v>
      </c>
    </row>
    <row r="282" spans="1:10" ht="21" customHeight="1">
      <c r="A282" s="64"/>
      <c r="B282" s="64"/>
      <c r="C282" s="11" t="s">
        <v>39</v>
      </c>
      <c r="D282" s="18">
        <f t="shared" si="52"/>
        <v>0</v>
      </c>
      <c r="E282" s="45">
        <f t="shared" si="67"/>
        <v>0</v>
      </c>
      <c r="F282" s="45">
        <f t="shared" si="67"/>
        <v>0</v>
      </c>
      <c r="G282" s="45">
        <f t="shared" si="67"/>
        <v>0</v>
      </c>
      <c r="H282" s="45">
        <f t="shared" si="67"/>
        <v>0</v>
      </c>
      <c r="I282" s="45">
        <f t="shared" si="67"/>
        <v>0</v>
      </c>
      <c r="J282" s="45">
        <f t="shared" si="67"/>
        <v>0</v>
      </c>
    </row>
    <row r="283" spans="1:10" ht="21" customHeight="1" hidden="1">
      <c r="A283" s="68" t="s">
        <v>113</v>
      </c>
      <c r="B283" s="68" t="s">
        <v>105</v>
      </c>
      <c r="C283" s="10" t="s">
        <v>40</v>
      </c>
      <c r="D283" s="18">
        <f t="shared" si="52"/>
        <v>11516</v>
      </c>
      <c r="E283" s="86">
        <f aca="true" t="shared" si="68" ref="E283:J283">E286+E287+E288+E289</f>
        <v>1982</v>
      </c>
      <c r="F283" s="86">
        <f t="shared" si="68"/>
        <v>2146</v>
      </c>
      <c r="G283" s="86">
        <f t="shared" si="68"/>
        <v>1847</v>
      </c>
      <c r="H283" s="86">
        <f t="shared" si="68"/>
        <v>1847</v>
      </c>
      <c r="I283" s="86">
        <f t="shared" si="68"/>
        <v>1847</v>
      </c>
      <c r="J283" s="86">
        <f t="shared" si="68"/>
        <v>1847</v>
      </c>
    </row>
    <row r="284" spans="1:10" ht="100.5" customHeight="1" hidden="1">
      <c r="A284" s="69"/>
      <c r="B284" s="69"/>
      <c r="C284" s="6" t="s">
        <v>44</v>
      </c>
      <c r="D284" s="18">
        <f t="shared" si="52"/>
        <v>0</v>
      </c>
      <c r="E284" s="86"/>
      <c r="F284" s="86"/>
      <c r="G284" s="86"/>
      <c r="H284" s="86"/>
      <c r="I284" s="86"/>
      <c r="J284" s="86"/>
    </row>
    <row r="285" spans="1:10" ht="21.75" customHeight="1">
      <c r="A285" s="69"/>
      <c r="B285" s="69"/>
      <c r="C285" s="22" t="s">
        <v>40</v>
      </c>
      <c r="D285" s="20">
        <f aca="true" t="shared" si="69" ref="D285:D349">E285+F285+G285+H285+I285+J285</f>
        <v>11516</v>
      </c>
      <c r="E285" s="32">
        <f aca="true" t="shared" si="70" ref="E285:J285">E286</f>
        <v>1982</v>
      </c>
      <c r="F285" s="32">
        <f t="shared" si="70"/>
        <v>2146</v>
      </c>
      <c r="G285" s="32">
        <f t="shared" si="70"/>
        <v>1847</v>
      </c>
      <c r="H285" s="32">
        <f t="shared" si="70"/>
        <v>1847</v>
      </c>
      <c r="I285" s="32">
        <f t="shared" si="70"/>
        <v>1847</v>
      </c>
      <c r="J285" s="32">
        <f t="shared" si="70"/>
        <v>1847</v>
      </c>
    </row>
    <row r="286" spans="1:10" ht="24" customHeight="1">
      <c r="A286" s="69"/>
      <c r="B286" s="69"/>
      <c r="C286" s="6" t="s">
        <v>44</v>
      </c>
      <c r="D286" s="18">
        <f t="shared" si="69"/>
        <v>11516</v>
      </c>
      <c r="E286" s="39">
        <f>E291+E296+E301+E306</f>
        <v>1982</v>
      </c>
      <c r="F286" s="39">
        <f>F291+F296+F301+F306+F311</f>
        <v>2146</v>
      </c>
      <c r="G286" s="39">
        <f>G291+G296+G301+G306+G311</f>
        <v>1847</v>
      </c>
      <c r="H286" s="39">
        <f>H291+H296+H301+H306+H311</f>
        <v>1847</v>
      </c>
      <c r="I286" s="39">
        <f>I291+I296+I301+I306+I311</f>
        <v>1847</v>
      </c>
      <c r="J286" s="39">
        <f>J291+J296+J301+J306+J311</f>
        <v>1847</v>
      </c>
    </row>
    <row r="287" spans="1:10" ht="22.5" customHeight="1">
      <c r="A287" s="69"/>
      <c r="B287" s="69"/>
      <c r="C287" s="6" t="s">
        <v>112</v>
      </c>
      <c r="D287" s="18">
        <f t="shared" si="69"/>
        <v>0</v>
      </c>
      <c r="E287" s="46"/>
      <c r="F287" s="46"/>
      <c r="G287" s="46"/>
      <c r="H287" s="46"/>
      <c r="I287" s="46"/>
      <c r="J287" s="46"/>
    </row>
    <row r="288" spans="1:10" ht="20.25" customHeight="1">
      <c r="A288" s="69"/>
      <c r="B288" s="69"/>
      <c r="C288" s="11" t="s">
        <v>37</v>
      </c>
      <c r="D288" s="18">
        <f t="shared" si="69"/>
        <v>0</v>
      </c>
      <c r="E288" s="46"/>
      <c r="F288" s="46"/>
      <c r="G288" s="46"/>
      <c r="H288" s="46"/>
      <c r="I288" s="46"/>
      <c r="J288" s="46"/>
    </row>
    <row r="289" spans="1:10" ht="21.75" customHeight="1">
      <c r="A289" s="70"/>
      <c r="B289" s="70"/>
      <c r="C289" s="11" t="s">
        <v>39</v>
      </c>
      <c r="D289" s="18">
        <f t="shared" si="69"/>
        <v>0</v>
      </c>
      <c r="E289" s="46"/>
      <c r="F289" s="46"/>
      <c r="G289" s="46"/>
      <c r="H289" s="46"/>
      <c r="I289" s="46"/>
      <c r="J289" s="46"/>
    </row>
    <row r="290" spans="1:10" ht="25.5" customHeight="1">
      <c r="A290" s="68" t="s">
        <v>114</v>
      </c>
      <c r="B290" s="68" t="s">
        <v>54</v>
      </c>
      <c r="C290" s="22" t="s">
        <v>40</v>
      </c>
      <c r="D290" s="20">
        <f t="shared" si="69"/>
        <v>4887</v>
      </c>
      <c r="E290" s="34">
        <f aca="true" t="shared" si="71" ref="E290:J290">E291+E292+E293+E294</f>
        <v>852</v>
      </c>
      <c r="F290" s="34">
        <f t="shared" si="71"/>
        <v>819</v>
      </c>
      <c r="G290" s="34">
        <f t="shared" si="71"/>
        <v>804</v>
      </c>
      <c r="H290" s="34">
        <f t="shared" si="71"/>
        <v>804</v>
      </c>
      <c r="I290" s="34">
        <f t="shared" si="71"/>
        <v>804</v>
      </c>
      <c r="J290" s="34">
        <f t="shared" si="71"/>
        <v>804</v>
      </c>
    </row>
    <row r="291" spans="1:10" ht="23.25" customHeight="1">
      <c r="A291" s="69"/>
      <c r="B291" s="69"/>
      <c r="C291" s="6" t="s">
        <v>44</v>
      </c>
      <c r="D291" s="18">
        <f t="shared" si="69"/>
        <v>4887</v>
      </c>
      <c r="E291" s="39">
        <v>852</v>
      </c>
      <c r="F291" s="39">
        <v>819</v>
      </c>
      <c r="G291" s="39">
        <v>804</v>
      </c>
      <c r="H291" s="39">
        <v>804</v>
      </c>
      <c r="I291" s="39">
        <v>804</v>
      </c>
      <c r="J291" s="39">
        <v>804</v>
      </c>
    </row>
    <row r="292" spans="1:10" ht="25.5" customHeight="1">
      <c r="A292" s="69"/>
      <c r="B292" s="69"/>
      <c r="C292" s="6" t="s">
        <v>112</v>
      </c>
      <c r="D292" s="18">
        <f t="shared" si="69"/>
        <v>0</v>
      </c>
      <c r="E292" s="39"/>
      <c r="F292" s="39"/>
      <c r="G292" s="39"/>
      <c r="H292" s="39"/>
      <c r="I292" s="39"/>
      <c r="J292" s="39"/>
    </row>
    <row r="293" spans="1:10" ht="22.5" customHeight="1">
      <c r="A293" s="69"/>
      <c r="B293" s="69"/>
      <c r="C293" s="11" t="s">
        <v>37</v>
      </c>
      <c r="D293" s="18">
        <f t="shared" si="69"/>
        <v>0</v>
      </c>
      <c r="E293" s="39"/>
      <c r="F293" s="39"/>
      <c r="G293" s="39"/>
      <c r="H293" s="39"/>
      <c r="I293" s="39"/>
      <c r="J293" s="39"/>
    </row>
    <row r="294" spans="1:10" ht="24.75" customHeight="1">
      <c r="A294" s="70"/>
      <c r="B294" s="70"/>
      <c r="C294" s="11" t="s">
        <v>39</v>
      </c>
      <c r="D294" s="18">
        <f t="shared" si="69"/>
        <v>0</v>
      </c>
      <c r="E294" s="39"/>
      <c r="F294" s="39"/>
      <c r="G294" s="39"/>
      <c r="H294" s="39"/>
      <c r="I294" s="39"/>
      <c r="J294" s="39"/>
    </row>
    <row r="295" spans="1:10" ht="24.75" customHeight="1">
      <c r="A295" s="68" t="s">
        <v>115</v>
      </c>
      <c r="B295" s="68" t="s">
        <v>47</v>
      </c>
      <c r="C295" s="22" t="s">
        <v>40</v>
      </c>
      <c r="D295" s="20">
        <f t="shared" si="69"/>
        <v>4595</v>
      </c>
      <c r="E295" s="34">
        <f aca="true" t="shared" si="72" ref="E295:J295">E296+E297+E298+E299</f>
        <v>811</v>
      </c>
      <c r="F295" s="34">
        <f t="shared" si="72"/>
        <v>800</v>
      </c>
      <c r="G295" s="34">
        <f t="shared" si="72"/>
        <v>746</v>
      </c>
      <c r="H295" s="34">
        <f t="shared" si="72"/>
        <v>746</v>
      </c>
      <c r="I295" s="34">
        <f t="shared" si="72"/>
        <v>746</v>
      </c>
      <c r="J295" s="34">
        <f t="shared" si="72"/>
        <v>746</v>
      </c>
    </row>
    <row r="296" spans="1:10" ht="24" customHeight="1">
      <c r="A296" s="69"/>
      <c r="B296" s="69"/>
      <c r="C296" s="6" t="s">
        <v>44</v>
      </c>
      <c r="D296" s="18">
        <f t="shared" si="69"/>
        <v>4595</v>
      </c>
      <c r="E296" s="39">
        <v>811</v>
      </c>
      <c r="F296" s="39">
        <v>800</v>
      </c>
      <c r="G296" s="39">
        <v>746</v>
      </c>
      <c r="H296" s="39">
        <v>746</v>
      </c>
      <c r="I296" s="39">
        <v>746</v>
      </c>
      <c r="J296" s="39">
        <v>746</v>
      </c>
    </row>
    <row r="297" spans="1:10" ht="25.5" customHeight="1">
      <c r="A297" s="69"/>
      <c r="B297" s="69"/>
      <c r="C297" s="6" t="s">
        <v>112</v>
      </c>
      <c r="D297" s="18">
        <f t="shared" si="69"/>
        <v>0</v>
      </c>
      <c r="E297" s="39"/>
      <c r="F297" s="39"/>
      <c r="G297" s="39"/>
      <c r="H297" s="39"/>
      <c r="I297" s="39"/>
      <c r="J297" s="39"/>
    </row>
    <row r="298" spans="1:10" ht="24.75" customHeight="1">
      <c r="A298" s="69"/>
      <c r="B298" s="69"/>
      <c r="C298" s="11" t="s">
        <v>37</v>
      </c>
      <c r="D298" s="18">
        <f t="shared" si="69"/>
        <v>0</v>
      </c>
      <c r="E298" s="39"/>
      <c r="F298" s="39"/>
      <c r="G298" s="39"/>
      <c r="H298" s="39"/>
      <c r="I298" s="39"/>
      <c r="J298" s="39"/>
    </row>
    <row r="299" spans="1:10" ht="24" customHeight="1">
      <c r="A299" s="70"/>
      <c r="B299" s="70"/>
      <c r="C299" s="11" t="s">
        <v>39</v>
      </c>
      <c r="D299" s="18">
        <f t="shared" si="69"/>
        <v>0</v>
      </c>
      <c r="E299" s="39"/>
      <c r="F299" s="39"/>
      <c r="G299" s="39"/>
      <c r="H299" s="39"/>
      <c r="I299" s="39"/>
      <c r="J299" s="39"/>
    </row>
    <row r="300" spans="1:10" ht="24" customHeight="1">
      <c r="A300" s="68" t="s">
        <v>116</v>
      </c>
      <c r="B300" s="68" t="s">
        <v>48</v>
      </c>
      <c r="C300" s="22" t="s">
        <v>40</v>
      </c>
      <c r="D300" s="20">
        <f t="shared" si="69"/>
        <v>908</v>
      </c>
      <c r="E300" s="34">
        <f aca="true" t="shared" si="73" ref="E300:J300">E301+E302+E303+E304</f>
        <v>160</v>
      </c>
      <c r="F300" s="34">
        <f t="shared" si="73"/>
        <v>152</v>
      </c>
      <c r="G300" s="34">
        <f t="shared" si="73"/>
        <v>149</v>
      </c>
      <c r="H300" s="34">
        <f t="shared" si="73"/>
        <v>149</v>
      </c>
      <c r="I300" s="34">
        <f t="shared" si="73"/>
        <v>149</v>
      </c>
      <c r="J300" s="34">
        <f t="shared" si="73"/>
        <v>149</v>
      </c>
    </row>
    <row r="301" spans="1:10" ht="23.25" customHeight="1">
      <c r="A301" s="69"/>
      <c r="B301" s="69"/>
      <c r="C301" s="6" t="s">
        <v>44</v>
      </c>
      <c r="D301" s="18">
        <f t="shared" si="69"/>
        <v>908</v>
      </c>
      <c r="E301" s="39">
        <v>160</v>
      </c>
      <c r="F301" s="39">
        <v>152</v>
      </c>
      <c r="G301" s="39">
        <v>149</v>
      </c>
      <c r="H301" s="39">
        <v>149</v>
      </c>
      <c r="I301" s="39">
        <v>149</v>
      </c>
      <c r="J301" s="39">
        <v>149</v>
      </c>
    </row>
    <row r="302" spans="1:10" ht="22.5" customHeight="1">
      <c r="A302" s="69"/>
      <c r="B302" s="69"/>
      <c r="C302" s="6" t="s">
        <v>112</v>
      </c>
      <c r="D302" s="18">
        <f t="shared" si="69"/>
        <v>0</v>
      </c>
      <c r="E302" s="39"/>
      <c r="F302" s="39"/>
      <c r="G302" s="39"/>
      <c r="H302" s="39"/>
      <c r="I302" s="39"/>
      <c r="J302" s="39"/>
    </row>
    <row r="303" spans="1:10" ht="24" customHeight="1">
      <c r="A303" s="69"/>
      <c r="B303" s="69"/>
      <c r="C303" s="11" t="s">
        <v>37</v>
      </c>
      <c r="D303" s="18">
        <f t="shared" si="69"/>
        <v>0</v>
      </c>
      <c r="E303" s="39"/>
      <c r="F303" s="39"/>
      <c r="G303" s="39"/>
      <c r="H303" s="39"/>
      <c r="I303" s="39"/>
      <c r="J303" s="39"/>
    </row>
    <row r="304" spans="1:10" ht="24" customHeight="1">
      <c r="A304" s="70"/>
      <c r="B304" s="70"/>
      <c r="C304" s="11" t="s">
        <v>39</v>
      </c>
      <c r="D304" s="18">
        <f t="shared" si="69"/>
        <v>0</v>
      </c>
      <c r="E304" s="39"/>
      <c r="F304" s="39"/>
      <c r="G304" s="39"/>
      <c r="H304" s="39"/>
      <c r="I304" s="39"/>
      <c r="J304" s="39"/>
    </row>
    <row r="305" spans="1:10" ht="28.5" customHeight="1">
      <c r="A305" s="68" t="s">
        <v>125</v>
      </c>
      <c r="B305" s="68" t="s">
        <v>49</v>
      </c>
      <c r="C305" s="22" t="s">
        <v>40</v>
      </c>
      <c r="D305" s="20">
        <f t="shared" si="69"/>
        <v>900</v>
      </c>
      <c r="E305" s="34">
        <f aca="true" t="shared" si="74" ref="E305:J305">E306+E307+E308+E309</f>
        <v>159</v>
      </c>
      <c r="F305" s="34">
        <f t="shared" si="74"/>
        <v>149</v>
      </c>
      <c r="G305" s="34">
        <f t="shared" si="74"/>
        <v>148</v>
      </c>
      <c r="H305" s="34">
        <f t="shared" si="74"/>
        <v>148</v>
      </c>
      <c r="I305" s="34">
        <f t="shared" si="74"/>
        <v>148</v>
      </c>
      <c r="J305" s="34">
        <f t="shared" si="74"/>
        <v>148</v>
      </c>
    </row>
    <row r="306" spans="1:10" ht="25.5" customHeight="1">
      <c r="A306" s="69"/>
      <c r="B306" s="69"/>
      <c r="C306" s="6" t="s">
        <v>44</v>
      </c>
      <c r="D306" s="18">
        <f t="shared" si="69"/>
        <v>900</v>
      </c>
      <c r="E306" s="39">
        <v>159</v>
      </c>
      <c r="F306" s="39">
        <v>149</v>
      </c>
      <c r="G306" s="39">
        <v>148</v>
      </c>
      <c r="H306" s="39">
        <v>148</v>
      </c>
      <c r="I306" s="39">
        <v>148</v>
      </c>
      <c r="J306" s="39">
        <v>148</v>
      </c>
    </row>
    <row r="307" spans="1:10" ht="22.5" customHeight="1">
      <c r="A307" s="69"/>
      <c r="B307" s="69"/>
      <c r="C307" s="6" t="s">
        <v>112</v>
      </c>
      <c r="D307" s="18">
        <f t="shared" si="69"/>
        <v>0</v>
      </c>
      <c r="E307" s="39"/>
      <c r="F307" s="39"/>
      <c r="G307" s="39"/>
      <c r="H307" s="39"/>
      <c r="I307" s="39"/>
      <c r="J307" s="39"/>
    </row>
    <row r="308" spans="1:10" ht="23.25" customHeight="1">
      <c r="A308" s="69"/>
      <c r="B308" s="69"/>
      <c r="C308" s="11" t="s">
        <v>37</v>
      </c>
      <c r="D308" s="18">
        <f t="shared" si="69"/>
        <v>0</v>
      </c>
      <c r="E308" s="39"/>
      <c r="F308" s="39"/>
      <c r="G308" s="39"/>
      <c r="H308" s="39"/>
      <c r="I308" s="39"/>
      <c r="J308" s="39"/>
    </row>
    <row r="309" spans="1:10" ht="24" customHeight="1">
      <c r="A309" s="70"/>
      <c r="B309" s="70"/>
      <c r="C309" s="11" t="s">
        <v>39</v>
      </c>
      <c r="D309" s="18">
        <f t="shared" si="69"/>
        <v>0</v>
      </c>
      <c r="E309" s="39"/>
      <c r="F309" s="39"/>
      <c r="G309" s="39"/>
      <c r="H309" s="39"/>
      <c r="I309" s="39"/>
      <c r="J309" s="39"/>
    </row>
    <row r="310" spans="1:10" ht="24" customHeight="1">
      <c r="A310" s="68" t="s">
        <v>153</v>
      </c>
      <c r="B310" s="68" t="s">
        <v>152</v>
      </c>
      <c r="C310" s="22" t="s">
        <v>40</v>
      </c>
      <c r="D310" s="20">
        <f>E310+F310+G310+H310+I310+J310</f>
        <v>226</v>
      </c>
      <c r="E310" s="34">
        <f aca="true" t="shared" si="75" ref="E310:J310">E311+E312+E313+E314</f>
        <v>0</v>
      </c>
      <c r="F310" s="34">
        <f t="shared" si="75"/>
        <v>226</v>
      </c>
      <c r="G310" s="34">
        <f t="shared" si="75"/>
        <v>0</v>
      </c>
      <c r="H310" s="34">
        <f t="shared" si="75"/>
        <v>0</v>
      </c>
      <c r="I310" s="34">
        <f t="shared" si="75"/>
        <v>0</v>
      </c>
      <c r="J310" s="34">
        <f t="shared" si="75"/>
        <v>0</v>
      </c>
    </row>
    <row r="311" spans="1:10" ht="24" customHeight="1">
      <c r="A311" s="69"/>
      <c r="B311" s="69"/>
      <c r="C311" s="6" t="s">
        <v>44</v>
      </c>
      <c r="D311" s="18">
        <f>E311+F311+G311+H311+I311+J311</f>
        <v>226</v>
      </c>
      <c r="E311" s="39"/>
      <c r="F311" s="39">
        <v>226</v>
      </c>
      <c r="G311" s="39"/>
      <c r="H311" s="39"/>
      <c r="I311" s="39"/>
      <c r="J311" s="39"/>
    </row>
    <row r="312" spans="1:10" ht="24" customHeight="1">
      <c r="A312" s="69"/>
      <c r="B312" s="69"/>
      <c r="C312" s="6" t="s">
        <v>112</v>
      </c>
      <c r="D312" s="18">
        <f>E312+F312+G312+H312+I312+J312</f>
        <v>0</v>
      </c>
      <c r="E312" s="39"/>
      <c r="F312" s="39"/>
      <c r="G312" s="39"/>
      <c r="H312" s="39"/>
      <c r="I312" s="39"/>
      <c r="J312" s="39"/>
    </row>
    <row r="313" spans="1:10" ht="24" customHeight="1">
      <c r="A313" s="69"/>
      <c r="B313" s="69"/>
      <c r="C313" s="11" t="s">
        <v>37</v>
      </c>
      <c r="D313" s="18">
        <f>E313+F313+G313+H313+I313+J313</f>
        <v>0</v>
      </c>
      <c r="E313" s="39"/>
      <c r="F313" s="39"/>
      <c r="G313" s="39"/>
      <c r="H313" s="39"/>
      <c r="I313" s="39"/>
      <c r="J313" s="39"/>
    </row>
    <row r="314" spans="1:10" ht="24" customHeight="1">
      <c r="A314" s="70"/>
      <c r="B314" s="70"/>
      <c r="C314" s="11" t="s">
        <v>39</v>
      </c>
      <c r="D314" s="18">
        <f>E314+F314+G314+H314+I314+J314</f>
        <v>0</v>
      </c>
      <c r="E314" s="39"/>
      <c r="F314" s="39"/>
      <c r="G314" s="39"/>
      <c r="H314" s="39"/>
      <c r="I314" s="39"/>
      <c r="J314" s="39"/>
    </row>
    <row r="315" spans="1:10" ht="24" customHeight="1">
      <c r="A315" s="62" t="s">
        <v>26</v>
      </c>
      <c r="B315" s="62" t="s">
        <v>27</v>
      </c>
      <c r="C315" s="24" t="s">
        <v>40</v>
      </c>
      <c r="D315" s="25">
        <f t="shared" si="69"/>
        <v>40001</v>
      </c>
      <c r="E315" s="47">
        <f aca="true" t="shared" si="76" ref="E315:J315">E316+E317+E318+E319</f>
        <v>6284</v>
      </c>
      <c r="F315" s="47">
        <f t="shared" si="76"/>
        <v>6497</v>
      </c>
      <c r="G315" s="47">
        <f t="shared" si="76"/>
        <v>6805</v>
      </c>
      <c r="H315" s="47">
        <f t="shared" si="76"/>
        <v>6805</v>
      </c>
      <c r="I315" s="47">
        <f t="shared" si="76"/>
        <v>6805</v>
      </c>
      <c r="J315" s="47">
        <f t="shared" si="76"/>
        <v>6805</v>
      </c>
    </row>
    <row r="316" spans="1:10" ht="20.25" customHeight="1">
      <c r="A316" s="63"/>
      <c r="B316" s="63"/>
      <c r="C316" s="6" t="s">
        <v>44</v>
      </c>
      <c r="D316" s="18">
        <f t="shared" si="69"/>
        <v>0</v>
      </c>
      <c r="E316" s="44"/>
      <c r="F316" s="44"/>
      <c r="G316" s="44"/>
      <c r="H316" s="44"/>
      <c r="I316" s="44"/>
      <c r="J316" s="44"/>
    </row>
    <row r="317" spans="1:10" ht="20.25" customHeight="1">
      <c r="A317" s="63"/>
      <c r="B317" s="63"/>
      <c r="C317" s="6" t="s">
        <v>112</v>
      </c>
      <c r="D317" s="18">
        <f t="shared" si="69"/>
        <v>40001</v>
      </c>
      <c r="E317" s="39">
        <f aca="true" t="shared" si="77" ref="E317:J317">E320+E327+E342+E347</f>
        <v>6284</v>
      </c>
      <c r="F317" s="39">
        <f t="shared" si="77"/>
        <v>6497</v>
      </c>
      <c r="G317" s="39">
        <f t="shared" si="77"/>
        <v>6805</v>
      </c>
      <c r="H317" s="39">
        <f t="shared" si="77"/>
        <v>6805</v>
      </c>
      <c r="I317" s="39">
        <f t="shared" si="77"/>
        <v>6805</v>
      </c>
      <c r="J317" s="39">
        <f t="shared" si="77"/>
        <v>6805</v>
      </c>
    </row>
    <row r="318" spans="1:10" ht="17.25" customHeight="1">
      <c r="A318" s="63"/>
      <c r="B318" s="63"/>
      <c r="C318" s="11" t="s">
        <v>37</v>
      </c>
      <c r="D318" s="18">
        <f t="shared" si="69"/>
        <v>0</v>
      </c>
      <c r="E318" s="44"/>
      <c r="F318" s="44"/>
      <c r="G318" s="44"/>
      <c r="H318" s="44"/>
      <c r="I318" s="44"/>
      <c r="J318" s="44"/>
    </row>
    <row r="319" spans="1:10" ht="19.5" customHeight="1">
      <c r="A319" s="64"/>
      <c r="B319" s="64"/>
      <c r="C319" s="11" t="s">
        <v>39</v>
      </c>
      <c r="D319" s="18">
        <f t="shared" si="69"/>
        <v>0</v>
      </c>
      <c r="E319" s="44"/>
      <c r="F319" s="44"/>
      <c r="G319" s="44"/>
      <c r="H319" s="44"/>
      <c r="I319" s="44"/>
      <c r="J319" s="44"/>
    </row>
    <row r="320" spans="1:10" ht="23.25" customHeight="1">
      <c r="A320" s="68" t="s">
        <v>117</v>
      </c>
      <c r="B320" s="68" t="s">
        <v>106</v>
      </c>
      <c r="C320" s="22" t="s">
        <v>40</v>
      </c>
      <c r="D320" s="20">
        <f t="shared" si="69"/>
        <v>26597</v>
      </c>
      <c r="E320" s="32">
        <f aca="true" t="shared" si="78" ref="E320:J320">E321+E322+E323+E324</f>
        <v>4172</v>
      </c>
      <c r="F320" s="32">
        <f t="shared" si="78"/>
        <v>4317</v>
      </c>
      <c r="G320" s="32">
        <f t="shared" si="78"/>
        <v>4527</v>
      </c>
      <c r="H320" s="32">
        <f t="shared" si="78"/>
        <v>4527</v>
      </c>
      <c r="I320" s="32">
        <f t="shared" si="78"/>
        <v>4527</v>
      </c>
      <c r="J320" s="32">
        <f t="shared" si="78"/>
        <v>4527</v>
      </c>
    </row>
    <row r="321" spans="1:10" ht="22.5" customHeight="1">
      <c r="A321" s="69"/>
      <c r="B321" s="69"/>
      <c r="C321" s="6" t="s">
        <v>44</v>
      </c>
      <c r="D321" s="18">
        <f t="shared" si="69"/>
        <v>0</v>
      </c>
      <c r="E321" s="39"/>
      <c r="F321" s="39"/>
      <c r="G321" s="39"/>
      <c r="H321" s="39"/>
      <c r="I321" s="39"/>
      <c r="J321" s="39"/>
    </row>
    <row r="322" spans="1:10" ht="21.75" customHeight="1">
      <c r="A322" s="69"/>
      <c r="B322" s="69"/>
      <c r="C322" s="6" t="s">
        <v>112</v>
      </c>
      <c r="D322" s="18">
        <f t="shared" si="69"/>
        <v>26597</v>
      </c>
      <c r="E322" s="53">
        <v>4172</v>
      </c>
      <c r="F322" s="53">
        <v>4317</v>
      </c>
      <c r="G322" s="39">
        <v>4527</v>
      </c>
      <c r="H322" s="39">
        <v>4527</v>
      </c>
      <c r="I322" s="39">
        <v>4527</v>
      </c>
      <c r="J322" s="39">
        <v>4527</v>
      </c>
    </row>
    <row r="323" spans="1:10" ht="23.25" customHeight="1">
      <c r="A323" s="69"/>
      <c r="B323" s="69"/>
      <c r="C323" s="11" t="s">
        <v>37</v>
      </c>
      <c r="D323" s="18">
        <f t="shared" si="69"/>
        <v>0</v>
      </c>
      <c r="E323" s="39"/>
      <c r="F323" s="39"/>
      <c r="G323" s="39"/>
      <c r="H323" s="39"/>
      <c r="I323" s="39"/>
      <c r="J323" s="39"/>
    </row>
    <row r="324" spans="1:10" ht="22.5" customHeight="1">
      <c r="A324" s="70"/>
      <c r="B324" s="70"/>
      <c r="C324" s="11" t="s">
        <v>39</v>
      </c>
      <c r="D324" s="18">
        <f t="shared" si="69"/>
        <v>0</v>
      </c>
      <c r="E324" s="39"/>
      <c r="F324" s="39"/>
      <c r="G324" s="39"/>
      <c r="H324" s="39"/>
      <c r="I324" s="39"/>
      <c r="J324" s="39"/>
    </row>
    <row r="325" spans="1:10" ht="23.25" customHeight="1">
      <c r="A325" s="68" t="s">
        <v>118</v>
      </c>
      <c r="B325" s="68" t="s">
        <v>107</v>
      </c>
      <c r="C325" s="22" t="s">
        <v>40</v>
      </c>
      <c r="D325" s="20">
        <f t="shared" si="69"/>
        <v>6285</v>
      </c>
      <c r="E325" s="32">
        <f aca="true" t="shared" si="79" ref="E325:J325">E326+E327+E328+E329</f>
        <v>988</v>
      </c>
      <c r="F325" s="32">
        <f t="shared" si="79"/>
        <v>1021</v>
      </c>
      <c r="G325" s="32">
        <f t="shared" si="79"/>
        <v>1069</v>
      </c>
      <c r="H325" s="32">
        <f t="shared" si="79"/>
        <v>1069</v>
      </c>
      <c r="I325" s="32">
        <f t="shared" si="79"/>
        <v>1069</v>
      </c>
      <c r="J325" s="32">
        <f t="shared" si="79"/>
        <v>1069</v>
      </c>
    </row>
    <row r="326" spans="1:10" ht="21" customHeight="1">
      <c r="A326" s="69"/>
      <c r="B326" s="69"/>
      <c r="C326" s="6" t="s">
        <v>44</v>
      </c>
      <c r="D326" s="18">
        <f t="shared" si="69"/>
        <v>0</v>
      </c>
      <c r="E326" s="39"/>
      <c r="F326" s="39"/>
      <c r="G326" s="39"/>
      <c r="H326" s="39"/>
      <c r="I326" s="39"/>
      <c r="J326" s="39"/>
    </row>
    <row r="327" spans="1:10" ht="21" customHeight="1">
      <c r="A327" s="69"/>
      <c r="B327" s="69"/>
      <c r="C327" s="6" t="s">
        <v>112</v>
      </c>
      <c r="D327" s="18">
        <f t="shared" si="69"/>
        <v>6285</v>
      </c>
      <c r="E327" s="53">
        <f aca="true" t="shared" si="80" ref="E327:J327">E332+E337</f>
        <v>988</v>
      </c>
      <c r="F327" s="53">
        <f t="shared" si="80"/>
        <v>1021</v>
      </c>
      <c r="G327" s="39">
        <f t="shared" si="80"/>
        <v>1069</v>
      </c>
      <c r="H327" s="39">
        <f t="shared" si="80"/>
        <v>1069</v>
      </c>
      <c r="I327" s="39">
        <f t="shared" si="80"/>
        <v>1069</v>
      </c>
      <c r="J327" s="39">
        <f t="shared" si="80"/>
        <v>1069</v>
      </c>
    </row>
    <row r="328" spans="1:10" ht="22.5" customHeight="1">
      <c r="A328" s="69"/>
      <c r="B328" s="69"/>
      <c r="C328" s="11" t="s">
        <v>37</v>
      </c>
      <c r="D328" s="18">
        <f t="shared" si="69"/>
        <v>0</v>
      </c>
      <c r="E328" s="39"/>
      <c r="F328" s="39"/>
      <c r="G328" s="39"/>
      <c r="H328" s="39"/>
      <c r="I328" s="39"/>
      <c r="J328" s="39"/>
    </row>
    <row r="329" spans="1:10" ht="21" customHeight="1">
      <c r="A329" s="70"/>
      <c r="B329" s="70"/>
      <c r="C329" s="11" t="s">
        <v>39</v>
      </c>
      <c r="D329" s="18">
        <f t="shared" si="69"/>
        <v>0</v>
      </c>
      <c r="E329" s="39"/>
      <c r="F329" s="39"/>
      <c r="G329" s="39"/>
      <c r="H329" s="39"/>
      <c r="I329" s="39"/>
      <c r="J329" s="39"/>
    </row>
    <row r="330" spans="1:10" ht="25.5" customHeight="1">
      <c r="A330" s="71" t="s">
        <v>119</v>
      </c>
      <c r="B330" s="75" t="s">
        <v>108</v>
      </c>
      <c r="C330" s="22" t="s">
        <v>40</v>
      </c>
      <c r="D330" s="20">
        <f t="shared" si="69"/>
        <v>3829</v>
      </c>
      <c r="E330" s="32">
        <f aca="true" t="shared" si="81" ref="E330:J330">E331+E332+E333+E334</f>
        <v>600</v>
      </c>
      <c r="F330" s="32">
        <f t="shared" si="81"/>
        <v>621</v>
      </c>
      <c r="G330" s="32">
        <f t="shared" si="81"/>
        <v>652</v>
      </c>
      <c r="H330" s="32">
        <f t="shared" si="81"/>
        <v>652</v>
      </c>
      <c r="I330" s="32">
        <f t="shared" si="81"/>
        <v>652</v>
      </c>
      <c r="J330" s="32">
        <f t="shared" si="81"/>
        <v>652</v>
      </c>
    </row>
    <row r="331" spans="1:10" ht="23.25" customHeight="1">
      <c r="A331" s="72"/>
      <c r="B331" s="76"/>
      <c r="C331" s="6" t="s">
        <v>44</v>
      </c>
      <c r="D331" s="18">
        <f t="shared" si="69"/>
        <v>0</v>
      </c>
      <c r="E331" s="39"/>
      <c r="F331" s="39"/>
      <c r="G331" s="39"/>
      <c r="H331" s="39"/>
      <c r="I331" s="39"/>
      <c r="J331" s="39"/>
    </row>
    <row r="332" spans="1:10" ht="23.25" customHeight="1">
      <c r="A332" s="72"/>
      <c r="B332" s="76"/>
      <c r="C332" s="6" t="s">
        <v>112</v>
      </c>
      <c r="D332" s="18">
        <f t="shared" si="69"/>
        <v>3829</v>
      </c>
      <c r="E332" s="53">
        <v>600</v>
      </c>
      <c r="F332" s="53">
        <v>621</v>
      </c>
      <c r="G332" s="39">
        <v>652</v>
      </c>
      <c r="H332" s="39">
        <v>652</v>
      </c>
      <c r="I332" s="39">
        <v>652</v>
      </c>
      <c r="J332" s="39">
        <v>652</v>
      </c>
    </row>
    <row r="333" spans="1:10" ht="23.25" customHeight="1">
      <c r="A333" s="72"/>
      <c r="B333" s="76"/>
      <c r="C333" s="11" t="s">
        <v>37</v>
      </c>
      <c r="D333" s="18">
        <f t="shared" si="69"/>
        <v>0</v>
      </c>
      <c r="E333" s="39"/>
      <c r="F333" s="39"/>
      <c r="G333" s="39"/>
      <c r="H333" s="39"/>
      <c r="I333" s="39"/>
      <c r="J333" s="39"/>
    </row>
    <row r="334" spans="1:10" ht="23.25" customHeight="1">
      <c r="A334" s="74"/>
      <c r="B334" s="77"/>
      <c r="C334" s="11" t="s">
        <v>39</v>
      </c>
      <c r="D334" s="18">
        <f t="shared" si="69"/>
        <v>0</v>
      </c>
      <c r="E334" s="39"/>
      <c r="F334" s="39"/>
      <c r="G334" s="39"/>
      <c r="H334" s="39"/>
      <c r="I334" s="39"/>
      <c r="J334" s="39"/>
    </row>
    <row r="335" spans="1:10" ht="24.75" customHeight="1">
      <c r="A335" s="71" t="s">
        <v>120</v>
      </c>
      <c r="B335" s="71" t="s">
        <v>109</v>
      </c>
      <c r="C335" s="22" t="s">
        <v>40</v>
      </c>
      <c r="D335" s="20">
        <f t="shared" si="69"/>
        <v>2456</v>
      </c>
      <c r="E335" s="32">
        <f aca="true" t="shared" si="82" ref="E335:J335">E336+E337+E338+E339</f>
        <v>388</v>
      </c>
      <c r="F335" s="32">
        <f t="shared" si="82"/>
        <v>400</v>
      </c>
      <c r="G335" s="32">
        <f t="shared" si="82"/>
        <v>417</v>
      </c>
      <c r="H335" s="32">
        <f t="shared" si="82"/>
        <v>417</v>
      </c>
      <c r="I335" s="32">
        <f t="shared" si="82"/>
        <v>417</v>
      </c>
      <c r="J335" s="32">
        <f t="shared" si="82"/>
        <v>417</v>
      </c>
    </row>
    <row r="336" spans="1:10" ht="25.5" customHeight="1">
      <c r="A336" s="72"/>
      <c r="B336" s="72"/>
      <c r="C336" s="6" t="s">
        <v>44</v>
      </c>
      <c r="D336" s="18">
        <f t="shared" si="69"/>
        <v>0</v>
      </c>
      <c r="E336" s="39"/>
      <c r="F336" s="39"/>
      <c r="G336" s="39"/>
      <c r="H336" s="39"/>
      <c r="I336" s="39"/>
      <c r="J336" s="39"/>
    </row>
    <row r="337" spans="1:10" ht="22.5" customHeight="1">
      <c r="A337" s="72"/>
      <c r="B337" s="72"/>
      <c r="C337" s="6" t="s">
        <v>112</v>
      </c>
      <c r="D337" s="18">
        <f t="shared" si="69"/>
        <v>2456</v>
      </c>
      <c r="E337" s="53">
        <v>388</v>
      </c>
      <c r="F337" s="53">
        <v>400</v>
      </c>
      <c r="G337" s="39">
        <v>417</v>
      </c>
      <c r="H337" s="39">
        <v>417</v>
      </c>
      <c r="I337" s="39">
        <v>417</v>
      </c>
      <c r="J337" s="39">
        <v>417</v>
      </c>
    </row>
    <row r="338" spans="1:10" ht="22.5" customHeight="1">
      <c r="A338" s="72"/>
      <c r="B338" s="72"/>
      <c r="C338" s="11" t="s">
        <v>37</v>
      </c>
      <c r="D338" s="18">
        <f t="shared" si="69"/>
        <v>0</v>
      </c>
      <c r="E338" s="39"/>
      <c r="F338" s="39"/>
      <c r="G338" s="39"/>
      <c r="H338" s="39"/>
      <c r="I338" s="39"/>
      <c r="J338" s="39"/>
    </row>
    <row r="339" spans="1:10" ht="24.75" customHeight="1">
      <c r="A339" s="74"/>
      <c r="B339" s="74"/>
      <c r="C339" s="11" t="s">
        <v>39</v>
      </c>
      <c r="D339" s="18">
        <f t="shared" si="69"/>
        <v>0</v>
      </c>
      <c r="E339" s="39"/>
      <c r="F339" s="39"/>
      <c r="G339" s="39"/>
      <c r="H339" s="39"/>
      <c r="I339" s="39"/>
      <c r="J339" s="39"/>
    </row>
    <row r="340" spans="1:10" ht="29.25" customHeight="1">
      <c r="A340" s="68" t="s">
        <v>121</v>
      </c>
      <c r="B340" s="71" t="s">
        <v>110</v>
      </c>
      <c r="C340" s="22" t="s">
        <v>40</v>
      </c>
      <c r="D340" s="20">
        <f t="shared" si="69"/>
        <v>7107</v>
      </c>
      <c r="E340" s="32">
        <f aca="true" t="shared" si="83" ref="E340:J340">E341+E342+E343+E344</f>
        <v>1122</v>
      </c>
      <c r="F340" s="32">
        <f t="shared" si="83"/>
        <v>1157</v>
      </c>
      <c r="G340" s="32">
        <f t="shared" si="83"/>
        <v>1207</v>
      </c>
      <c r="H340" s="32">
        <f t="shared" si="83"/>
        <v>1207</v>
      </c>
      <c r="I340" s="32">
        <f t="shared" si="83"/>
        <v>1207</v>
      </c>
      <c r="J340" s="32">
        <f t="shared" si="83"/>
        <v>1207</v>
      </c>
    </row>
    <row r="341" spans="1:10" ht="23.25" customHeight="1">
      <c r="A341" s="69"/>
      <c r="B341" s="72"/>
      <c r="C341" s="6" t="s">
        <v>44</v>
      </c>
      <c r="D341" s="18">
        <f t="shared" si="69"/>
        <v>0</v>
      </c>
      <c r="E341" s="39"/>
      <c r="F341" s="39"/>
      <c r="G341" s="39"/>
      <c r="H341" s="39"/>
      <c r="I341" s="39"/>
      <c r="J341" s="39"/>
    </row>
    <row r="342" spans="1:10" ht="22.5" customHeight="1">
      <c r="A342" s="69"/>
      <c r="B342" s="72"/>
      <c r="C342" s="6" t="s">
        <v>112</v>
      </c>
      <c r="D342" s="18">
        <f t="shared" si="69"/>
        <v>7107</v>
      </c>
      <c r="E342" s="53">
        <v>1122</v>
      </c>
      <c r="F342" s="53">
        <v>1157</v>
      </c>
      <c r="G342" s="39">
        <v>1207</v>
      </c>
      <c r="H342" s="39">
        <v>1207</v>
      </c>
      <c r="I342" s="39">
        <v>1207</v>
      </c>
      <c r="J342" s="39">
        <v>1207</v>
      </c>
    </row>
    <row r="343" spans="1:10" ht="23.25" customHeight="1">
      <c r="A343" s="69"/>
      <c r="B343" s="72"/>
      <c r="C343" s="11" t="s">
        <v>37</v>
      </c>
      <c r="D343" s="18">
        <f t="shared" si="69"/>
        <v>0</v>
      </c>
      <c r="E343" s="39"/>
      <c r="F343" s="39"/>
      <c r="G343" s="39"/>
      <c r="H343" s="39"/>
      <c r="I343" s="39"/>
      <c r="J343" s="39"/>
    </row>
    <row r="344" spans="1:10" ht="22.5" customHeight="1">
      <c r="A344" s="70"/>
      <c r="B344" s="74"/>
      <c r="C344" s="11" t="s">
        <v>39</v>
      </c>
      <c r="D344" s="18">
        <f t="shared" si="69"/>
        <v>0</v>
      </c>
      <c r="E344" s="39"/>
      <c r="F344" s="39"/>
      <c r="G344" s="39"/>
      <c r="H344" s="39"/>
      <c r="I344" s="39"/>
      <c r="J344" s="39"/>
    </row>
    <row r="345" spans="1:10" ht="25.5" customHeight="1">
      <c r="A345" s="68" t="s">
        <v>122</v>
      </c>
      <c r="B345" s="68" t="s">
        <v>28</v>
      </c>
      <c r="C345" s="22" t="s">
        <v>40</v>
      </c>
      <c r="D345" s="20">
        <f t="shared" si="69"/>
        <v>12</v>
      </c>
      <c r="E345" s="48">
        <v>2</v>
      </c>
      <c r="F345" s="48">
        <v>2</v>
      </c>
      <c r="G345" s="48">
        <v>2</v>
      </c>
      <c r="H345" s="48">
        <v>2</v>
      </c>
      <c r="I345" s="48">
        <v>2</v>
      </c>
      <c r="J345" s="48">
        <v>2</v>
      </c>
    </row>
    <row r="346" spans="1:10" ht="21" customHeight="1">
      <c r="A346" s="69"/>
      <c r="B346" s="69"/>
      <c r="C346" s="6" t="s">
        <v>44</v>
      </c>
      <c r="D346" s="18">
        <f t="shared" si="69"/>
        <v>0</v>
      </c>
      <c r="E346" s="49"/>
      <c r="F346" s="49"/>
      <c r="G346" s="49"/>
      <c r="H346" s="49"/>
      <c r="I346" s="49"/>
      <c r="J346" s="49"/>
    </row>
    <row r="347" spans="1:10" ht="21" customHeight="1">
      <c r="A347" s="69"/>
      <c r="B347" s="69"/>
      <c r="C347" s="6" t="s">
        <v>112</v>
      </c>
      <c r="D347" s="18">
        <f t="shared" si="69"/>
        <v>12</v>
      </c>
      <c r="E347" s="52">
        <v>2</v>
      </c>
      <c r="F347" s="52">
        <v>2</v>
      </c>
      <c r="G347" s="49">
        <v>2</v>
      </c>
      <c r="H347" s="49">
        <v>2</v>
      </c>
      <c r="I347" s="49">
        <v>2</v>
      </c>
      <c r="J347" s="49">
        <v>2</v>
      </c>
    </row>
    <row r="348" spans="1:10" ht="21.75" customHeight="1">
      <c r="A348" s="69"/>
      <c r="B348" s="69"/>
      <c r="C348" s="11" t="s">
        <v>37</v>
      </c>
      <c r="D348" s="18">
        <f t="shared" si="69"/>
        <v>0</v>
      </c>
      <c r="E348" s="50"/>
      <c r="F348" s="50"/>
      <c r="G348" s="50"/>
      <c r="H348" s="50"/>
      <c r="I348" s="50"/>
      <c r="J348" s="50"/>
    </row>
    <row r="349" spans="1:10" ht="23.25" customHeight="1">
      <c r="A349" s="70"/>
      <c r="B349" s="70"/>
      <c r="C349" s="11" t="s">
        <v>39</v>
      </c>
      <c r="D349" s="18">
        <f t="shared" si="69"/>
        <v>0</v>
      </c>
      <c r="E349" s="50"/>
      <c r="F349" s="50"/>
      <c r="G349" s="50"/>
      <c r="H349" s="50"/>
      <c r="I349" s="50"/>
      <c r="J349" s="50"/>
    </row>
    <row r="350" spans="1:10" ht="24.75" customHeight="1">
      <c r="A350" s="62" t="s">
        <v>156</v>
      </c>
      <c r="B350" s="65" t="s">
        <v>157</v>
      </c>
      <c r="C350" s="24" t="s">
        <v>40</v>
      </c>
      <c r="D350" s="25">
        <f aca="true" t="shared" si="84" ref="D350:D359">E350+F350+G350+H350+I350+J350</f>
        <v>1040</v>
      </c>
      <c r="E350" s="47">
        <f aca="true" t="shared" si="85" ref="E350:J350">E351+E352+E353+E354</f>
        <v>0</v>
      </c>
      <c r="F350" s="47">
        <f t="shared" si="85"/>
        <v>0</v>
      </c>
      <c r="G350" s="47">
        <f t="shared" si="85"/>
        <v>640</v>
      </c>
      <c r="H350" s="47">
        <f t="shared" si="85"/>
        <v>400</v>
      </c>
      <c r="I350" s="47">
        <f t="shared" si="85"/>
        <v>0</v>
      </c>
      <c r="J350" s="47">
        <f t="shared" si="85"/>
        <v>0</v>
      </c>
    </row>
    <row r="351" spans="1:10" ht="24.75" customHeight="1">
      <c r="A351" s="63"/>
      <c r="B351" s="66"/>
      <c r="C351" s="6" t="s">
        <v>44</v>
      </c>
      <c r="D351" s="18">
        <f t="shared" si="84"/>
        <v>0</v>
      </c>
      <c r="E351" s="44"/>
      <c r="F351" s="44"/>
      <c r="G351" s="44"/>
      <c r="H351" s="44"/>
      <c r="I351" s="44"/>
      <c r="J351" s="44"/>
    </row>
    <row r="352" spans="1:10" ht="24" customHeight="1">
      <c r="A352" s="63"/>
      <c r="B352" s="66"/>
      <c r="C352" s="6" t="s">
        <v>112</v>
      </c>
      <c r="D352" s="18">
        <f t="shared" si="84"/>
        <v>312</v>
      </c>
      <c r="E352" s="39">
        <f>E355+E362+E377+E382</f>
        <v>0</v>
      </c>
      <c r="F352" s="39">
        <f>F355+F362+F377+F382</f>
        <v>0</v>
      </c>
      <c r="G352" s="39">
        <f aca="true" t="shared" si="86" ref="G352:J353">G357</f>
        <v>192</v>
      </c>
      <c r="H352" s="39">
        <f t="shared" si="86"/>
        <v>120</v>
      </c>
      <c r="I352" s="39">
        <f t="shared" si="86"/>
        <v>0</v>
      </c>
      <c r="J352" s="39">
        <f t="shared" si="86"/>
        <v>0</v>
      </c>
    </row>
    <row r="353" spans="1:10" ht="22.5" customHeight="1">
      <c r="A353" s="63"/>
      <c r="B353" s="66"/>
      <c r="C353" s="11" t="s">
        <v>37</v>
      </c>
      <c r="D353" s="18">
        <f t="shared" si="84"/>
        <v>728</v>
      </c>
      <c r="E353" s="44"/>
      <c r="F353" s="44"/>
      <c r="G353" s="44">
        <f t="shared" si="86"/>
        <v>448</v>
      </c>
      <c r="H353" s="44">
        <f t="shared" si="86"/>
        <v>280</v>
      </c>
      <c r="I353" s="44">
        <f t="shared" si="86"/>
        <v>0</v>
      </c>
      <c r="J353" s="44">
        <f t="shared" si="86"/>
        <v>0</v>
      </c>
    </row>
    <row r="354" spans="1:10" ht="24" customHeight="1">
      <c r="A354" s="64"/>
      <c r="B354" s="67"/>
      <c r="C354" s="11" t="s">
        <v>39</v>
      </c>
      <c r="D354" s="18">
        <f t="shared" si="84"/>
        <v>0</v>
      </c>
      <c r="E354" s="44"/>
      <c r="F354" s="44"/>
      <c r="G354" s="44"/>
      <c r="H354" s="44"/>
      <c r="I354" s="44"/>
      <c r="J354" s="44"/>
    </row>
    <row r="355" spans="1:10" ht="31.5" customHeight="1">
      <c r="A355" s="68" t="s">
        <v>158</v>
      </c>
      <c r="B355" s="68" t="s">
        <v>159</v>
      </c>
      <c r="C355" s="24" t="s">
        <v>40</v>
      </c>
      <c r="D355" s="25">
        <f t="shared" si="84"/>
        <v>1040</v>
      </c>
      <c r="E355" s="47">
        <f aca="true" t="shared" si="87" ref="E355:J355">E356+E357+E358+E359</f>
        <v>0</v>
      </c>
      <c r="F355" s="47">
        <f t="shared" si="87"/>
        <v>0</v>
      </c>
      <c r="G355" s="47">
        <f t="shared" si="87"/>
        <v>640</v>
      </c>
      <c r="H355" s="47">
        <f t="shared" si="87"/>
        <v>400</v>
      </c>
      <c r="I355" s="47">
        <f t="shared" si="87"/>
        <v>0</v>
      </c>
      <c r="J355" s="47">
        <f t="shared" si="87"/>
        <v>0</v>
      </c>
    </row>
    <row r="356" spans="1:10" ht="24.75" customHeight="1">
      <c r="A356" s="69"/>
      <c r="B356" s="69"/>
      <c r="C356" s="6" t="s">
        <v>44</v>
      </c>
      <c r="D356" s="18">
        <f t="shared" si="84"/>
        <v>0</v>
      </c>
      <c r="E356" s="44"/>
      <c r="F356" s="44"/>
      <c r="G356" s="44"/>
      <c r="H356" s="44"/>
      <c r="I356" s="44"/>
      <c r="J356" s="44"/>
    </row>
    <row r="357" spans="1:10" ht="24" customHeight="1">
      <c r="A357" s="69"/>
      <c r="B357" s="69"/>
      <c r="C357" s="6" t="s">
        <v>112</v>
      </c>
      <c r="D357" s="18">
        <f t="shared" si="84"/>
        <v>312</v>
      </c>
      <c r="E357" s="39">
        <f aca="true" t="shared" si="88" ref="E357:J357">E360+E367+E382+E387</f>
        <v>0</v>
      </c>
      <c r="F357" s="39"/>
      <c r="G357" s="39">
        <v>192</v>
      </c>
      <c r="H357" s="39">
        <v>120</v>
      </c>
      <c r="I357" s="39">
        <f t="shared" si="88"/>
        <v>0</v>
      </c>
      <c r="J357" s="39">
        <f t="shared" si="88"/>
        <v>0</v>
      </c>
    </row>
    <row r="358" spans="1:10" ht="25.5" customHeight="1">
      <c r="A358" s="69"/>
      <c r="B358" s="69"/>
      <c r="C358" s="11" t="s">
        <v>37</v>
      </c>
      <c r="D358" s="18">
        <f t="shared" si="84"/>
        <v>728</v>
      </c>
      <c r="E358" s="44"/>
      <c r="F358" s="44"/>
      <c r="G358" s="44">
        <v>448</v>
      </c>
      <c r="H358" s="44">
        <v>280</v>
      </c>
      <c r="I358" s="44"/>
      <c r="J358" s="44"/>
    </row>
    <row r="359" spans="1:10" ht="24" customHeight="1">
      <c r="A359" s="70"/>
      <c r="B359" s="70"/>
      <c r="C359" s="11" t="s">
        <v>39</v>
      </c>
      <c r="D359" s="18">
        <f t="shared" si="84"/>
        <v>0</v>
      </c>
      <c r="E359" s="44"/>
      <c r="F359" s="44"/>
      <c r="G359" s="44"/>
      <c r="H359" s="44"/>
      <c r="I359" s="44"/>
      <c r="J359" s="44"/>
    </row>
  </sheetData>
  <sheetProtection/>
  <mergeCells count="163">
    <mergeCell ref="D12:D15"/>
    <mergeCell ref="E10:J11"/>
    <mergeCell ref="B45:B49"/>
    <mergeCell ref="A17:A21"/>
    <mergeCell ref="B17:B21"/>
    <mergeCell ref="A22:A26"/>
    <mergeCell ref="B22:B26"/>
    <mergeCell ref="A45:A49"/>
    <mergeCell ref="A40:A44"/>
    <mergeCell ref="B40:B44"/>
    <mergeCell ref="C10:C15"/>
    <mergeCell ref="A27:A31"/>
    <mergeCell ref="A32:A39"/>
    <mergeCell ref="B32:B39"/>
    <mergeCell ref="B27:B31"/>
    <mergeCell ref="B10:B15"/>
    <mergeCell ref="A10:A15"/>
    <mergeCell ref="J32:J33"/>
    <mergeCell ref="E12:E15"/>
    <mergeCell ref="F12:F15"/>
    <mergeCell ref="G12:G15"/>
    <mergeCell ref="H12:H15"/>
    <mergeCell ref="I12:I15"/>
    <mergeCell ref="J12:J15"/>
    <mergeCell ref="I32:I33"/>
    <mergeCell ref="G32:G33"/>
    <mergeCell ref="F32:F33"/>
    <mergeCell ref="E283:E284"/>
    <mergeCell ref="F283:F284"/>
    <mergeCell ref="B115:B119"/>
    <mergeCell ref="B85:B89"/>
    <mergeCell ref="B95:B99"/>
    <mergeCell ref="B105:B109"/>
    <mergeCell ref="B266:B270"/>
    <mergeCell ref="E277:E278"/>
    <mergeCell ref="B226:B230"/>
    <mergeCell ref="B140:B144"/>
    <mergeCell ref="A110:A114"/>
    <mergeCell ref="B110:B114"/>
    <mergeCell ref="A115:A119"/>
    <mergeCell ref="A211:A215"/>
    <mergeCell ref="B211:B215"/>
    <mergeCell ref="A160:A164"/>
    <mergeCell ref="A120:A124"/>
    <mergeCell ref="B120:B124"/>
    <mergeCell ref="B135:B139"/>
    <mergeCell ref="B130:B134"/>
    <mergeCell ref="H32:H33"/>
    <mergeCell ref="A75:A79"/>
    <mergeCell ref="B75:B79"/>
    <mergeCell ref="B90:B94"/>
    <mergeCell ref="E32:E33"/>
    <mergeCell ref="A50:A54"/>
    <mergeCell ref="B50:B54"/>
    <mergeCell ref="A55:A59"/>
    <mergeCell ref="B55:B59"/>
    <mergeCell ref="A60:A64"/>
    <mergeCell ref="A105:A109"/>
    <mergeCell ref="A90:A94"/>
    <mergeCell ref="F277:F278"/>
    <mergeCell ref="A95:A99"/>
    <mergeCell ref="A266:A270"/>
    <mergeCell ref="B186:B190"/>
    <mergeCell ref="A130:A134"/>
    <mergeCell ref="A175:A179"/>
    <mergeCell ref="B175:B179"/>
    <mergeCell ref="A135:A139"/>
    <mergeCell ref="J277:J278"/>
    <mergeCell ref="J283:J284"/>
    <mergeCell ref="G277:G278"/>
    <mergeCell ref="I277:I278"/>
    <mergeCell ref="I283:I284"/>
    <mergeCell ref="H277:H278"/>
    <mergeCell ref="H283:H284"/>
    <mergeCell ref="G283:G284"/>
    <mergeCell ref="B60:B64"/>
    <mergeCell ref="A65:A69"/>
    <mergeCell ref="A100:A104"/>
    <mergeCell ref="B65:B69"/>
    <mergeCell ref="A70:A74"/>
    <mergeCell ref="B70:B74"/>
    <mergeCell ref="B100:B104"/>
    <mergeCell ref="A85:A89"/>
    <mergeCell ref="A80:A84"/>
    <mergeCell ref="B80:B84"/>
    <mergeCell ref="A125:A129"/>
    <mergeCell ref="B125:B129"/>
    <mergeCell ref="B160:B164"/>
    <mergeCell ref="A165:A169"/>
    <mergeCell ref="B165:B169"/>
    <mergeCell ref="A140:A144"/>
    <mergeCell ref="B150:B154"/>
    <mergeCell ref="A155:A159"/>
    <mergeCell ref="B155:B159"/>
    <mergeCell ref="A150:A154"/>
    <mergeCell ref="B180:B185"/>
    <mergeCell ref="A201:A205"/>
    <mergeCell ref="B201:B205"/>
    <mergeCell ref="A206:A210"/>
    <mergeCell ref="A191:A195"/>
    <mergeCell ref="B191:B195"/>
    <mergeCell ref="B206:B210"/>
    <mergeCell ref="B231:B235"/>
    <mergeCell ref="A216:A220"/>
    <mergeCell ref="B216:B220"/>
    <mergeCell ref="A221:A225"/>
    <mergeCell ref="B221:B225"/>
    <mergeCell ref="A226:A230"/>
    <mergeCell ref="A283:A289"/>
    <mergeCell ref="B283:B289"/>
    <mergeCell ref="B246:B250"/>
    <mergeCell ref="B170:B174"/>
    <mergeCell ref="A170:A174"/>
    <mergeCell ref="A196:A200"/>
    <mergeCell ref="B196:B200"/>
    <mergeCell ref="A180:A185"/>
    <mergeCell ref="A186:A190"/>
    <mergeCell ref="A231:A235"/>
    <mergeCell ref="A236:A240"/>
    <mergeCell ref="B241:B245"/>
    <mergeCell ref="A246:A250"/>
    <mergeCell ref="B256:B260"/>
    <mergeCell ref="A251:A255"/>
    <mergeCell ref="B251:B255"/>
    <mergeCell ref="A241:A245"/>
    <mergeCell ref="A261:A265"/>
    <mergeCell ref="B261:B265"/>
    <mergeCell ref="B335:B339"/>
    <mergeCell ref="A325:A329"/>
    <mergeCell ref="B325:B329"/>
    <mergeCell ref="B315:B319"/>
    <mergeCell ref="B295:B299"/>
    <mergeCell ref="A305:A309"/>
    <mergeCell ref="B305:B309"/>
    <mergeCell ref="A295:A299"/>
    <mergeCell ref="A340:A344"/>
    <mergeCell ref="B340:B344"/>
    <mergeCell ref="A345:A349"/>
    <mergeCell ref="B345:B349"/>
    <mergeCell ref="A300:A304"/>
    <mergeCell ref="B300:B304"/>
    <mergeCell ref="B320:B324"/>
    <mergeCell ref="A335:A339"/>
    <mergeCell ref="A330:A334"/>
    <mergeCell ref="B330:B334"/>
    <mergeCell ref="B310:B314"/>
    <mergeCell ref="A310:A314"/>
    <mergeCell ref="A315:A319"/>
    <mergeCell ref="A320:A324"/>
    <mergeCell ref="A145:A149"/>
    <mergeCell ref="B145:B149"/>
    <mergeCell ref="A290:A294"/>
    <mergeCell ref="B236:B240"/>
    <mergeCell ref="A277:A282"/>
    <mergeCell ref="A271:A275"/>
    <mergeCell ref="B271:B276"/>
    <mergeCell ref="B290:B294"/>
    <mergeCell ref="B277:B282"/>
    <mergeCell ref="A256:A260"/>
    <mergeCell ref="A350:A354"/>
    <mergeCell ref="B350:B354"/>
    <mergeCell ref="A355:A359"/>
    <mergeCell ref="B355:B359"/>
  </mergeCells>
  <printOptions/>
  <pageMargins left="0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Бутова</dc:creator>
  <cp:keywords/>
  <dc:description/>
  <cp:lastModifiedBy>Боожко Наталья Алексеевна</cp:lastModifiedBy>
  <cp:lastPrinted>2016-03-21T06:20:40Z</cp:lastPrinted>
  <dcterms:created xsi:type="dcterms:W3CDTF">2014-06-18T05:59:44Z</dcterms:created>
  <dcterms:modified xsi:type="dcterms:W3CDTF">2016-03-21T06:21:21Z</dcterms:modified>
  <cp:category/>
  <cp:version/>
  <cp:contentType/>
  <cp:contentStatus/>
</cp:coreProperties>
</file>